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yokinuser\Desktop\【経営比較分析表】2020_392103_46_1718\【経営比較分析表】2020_392103_46_1718\"/>
    </mc:Choice>
  </mc:AlternateContent>
  <workbookProtection workbookAlgorithmName="SHA-512" workbookHashValue="TMAkg5L8Bu51mDrkRIZzAGkrHbIsgebBlpwHDg07UgS3jyoS1Q9IBsnfdFKnz7lBZUzXSYFh0zgVE32J92+FzA==" workbookSaltValue="My3Qx5ZeAjRaDfQga36B+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P10" i="4"/>
  <c r="I10" i="4"/>
  <c r="B10" i="4"/>
  <c r="AT8" i="4"/>
  <c r="AL8" i="4"/>
  <c r="W8" i="4"/>
  <c r="P8" i="4"/>
  <c r="I8" i="4"/>
  <c r="B6" i="4"/>
</calcChain>
</file>

<file path=xl/sharedStrings.xml><?xml version="1.0" encoding="utf-8"?>
<sst xmlns="http://schemas.openxmlformats.org/spreadsheetml/2006/main" count="318" uniqueCount="117">
  <si>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</si>
  <si>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</si>
  <si>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</si>
  <si>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</si>
  <si>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</si>
  <si>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</si>
  <si>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</si>
  <si>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</si>
  <si>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</si>
  <si>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</si>
  <si>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</si>
  <si>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</si>
  <si>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</si>
  <si>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</si>
  <si>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</si>
  <si>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</si>
  <si>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</si>
  <si>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</si>
  <si>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</si>
  <si>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</si>
  <si>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</si>
  <si>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</si>
  <si>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</si>
  <si>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</si>
  <si>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</si>
  <si>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</si>
  <si>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</si>
  <si>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</si>
  <si>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</si>
  <si>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</si>
  <si>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</si>
  <si>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</si>
  <si>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</si>
  <si>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</si>
  <si>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</si>
  <si>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</si>
  <si>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</si>
  <si>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</si>
  <si>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</si>
  <si>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</si>
  <si>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</si>
  <si>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</si>
  <si>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</si>
  <si>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</si>
  <si>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</si>
  <si>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</si>
  <si>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</si>
  <si>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</si>
  <si>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</si>
  <si>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</si>
  <si>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</si>
  <si>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</si>
  <si>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</si>
  <si>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</si>
  <si>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</si>
  <si>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</si>
  <si>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</si>
  <si>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</si>
  <si>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</si>
  <si>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</si>
  <si>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</si>
  <si>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</si>
  <si>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</si>
  <si>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</si>
  <si>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</si>
  <si>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</si>
  <si>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</si>
  <si>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</si>
  <si>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</si>
  <si>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</si>
  <si>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</si>
  <si>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</si>
  <si>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</si>
  <si>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</si>
  <si>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</si>
  <si>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</si>
  <si>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</si>
  <si>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</si>
  <si>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</si>
  <si>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</si>
  <si>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</si>
  <si>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</si>
  <si>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</si>
  <si>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</si>
  <si>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</si>
  <si>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</si>
  <si>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</si>
  <si>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</si>
  <si>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</si>
  <si>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</si>
  <si>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</si>
  <si>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</si>
  <si>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</si>
  <si>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</si>
  <si>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</si>
  <si>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</si>
  <si>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四万十市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</si>
  <si>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</si>
  <si>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</si>
  <si>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</si>
  <si>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</si>
  <si>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</si>
  <si>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</si>
  <si>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</si>
  <si>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</si>
  <si>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</si>
  <si>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</si>
  <si>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</si>
  <si>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</si>
  <si>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</si>
  <si>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</si>
  <si>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</si>
  <si>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</si>
  <si>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</si>
  <si>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①経常収支比率：単年度の収支について表すものである。数値は100％未満であり、赤字であることを示している。
②累積欠損金比率：営業収益に対する累積欠損金の状況を表す指標である。類似団体平均より高い数値となっており経営改善を図っていく必要がある。
③流動比率：短期的な債務に対する支払能力を表す指標である。類似団体平均より低い数値となっており、経営改善を図っていく必要がある。
④企業債残高対事業規模比率：企業債残高（一般会計負担相当分を除く）の規模を表す指標である。類似団体平均より低い数値となっており、他団体と比べて使用料収入に対する企業債残高の割合が低い事を示している。
⑤経費回収率：使用料で回収すべき経費をどの程度使用料で賄えているかを表す指標である。数値が100％を下回っており、汚水処理に係る費用が使用料以外の収入により賄われていることを表している。適正な使用料収入の確保及び汚水処理費の削減に努める必要がある。
⑥汚水処理原価：１㎥あたりの汚水処理に要した費用を表すものである。類似団体より低い数値となっているが、経費回収率は100％を下回っているため、今後も汚水処理の効率化を図っていく必要がある。
⑦施設利用率：施設の処理能力に対する実際の処理水量の割合である。類似団体平均より低い数値となっており、施設の規模について検討する必要がある。
⑧水洗化率：処理区域内で実際に汚水処理を行っている人口の割合を表した指標である。類似団体平均よりも低い数値となっており、今後も個別訪問などの接続勧奨を行い、水洗化率向上を図っていく。
※いずれの指標も令和２年度から地方公営企業法を適用し、特別会計から企業会計へ移行したため前年数値はなしとなっている。</t>
    <rPh sb="33" eb="35">
      <t>ミマン</t>
    </rPh>
    <rPh sb="39" eb="41">
      <t>アカジ</t>
    </rPh>
    <rPh sb="513" eb="514">
      <t>リツ</t>
    </rPh>
    <rPh sb="544" eb="546">
      <t>ヘイキン</t>
    </rPh>
    <rPh sb="548" eb="549">
      <t>ヒク</t>
    </rPh>
    <rPh sb="550" eb="552">
      <t>スウチ</t>
    </rPh>
    <rPh sb="559" eb="561">
      <t>シセツ</t>
    </rPh>
    <rPh sb="562" eb="564">
      <t>キボ</t>
    </rPh>
    <rPh sb="568" eb="570">
      <t>ケントウ</t>
    </rPh>
    <rPh sb="572" eb="574">
      <t>ヒツヨウ</t>
    </rPh>
    <rPh sb="619" eb="621">
      <t>ルイジ</t>
    </rPh>
    <rPh sb="621" eb="623">
      <t>ダンタイ</t>
    </rPh>
    <rPh sb="623" eb="625">
      <t>ヘイキン</t>
    </rPh>
    <rPh sb="628" eb="629">
      <t>ヒク</t>
    </rPh>
    <rPh sb="630" eb="632">
      <t>スウチ</t>
    </rPh>
    <phoneticPr fontId="4"/>
  </si>
  <si>
    <t>①有形固定資産減価償却率：有形固定資産の減価償却がどの程度進んでいるかを表す指標で資産の老朽化度合いを示している。類似団体平均より高い数値となっており、施設の改築・更新の必要性が高くなっていることを表している。
③管渠改善率：当年度に更新した管渠延長の割合を表すものである。管渠については、施工年度が比較的最近であることなどから、現時点で老朽化対策の必要性は見込まれていない。
※いずれの指標も令和２年度から地方公営企業法を適用し、特別会計から企業会計へ移行したため前年数値はなしとなっている。</t>
    <phoneticPr fontId="4"/>
  </si>
  <si>
    <t xml:space="preserve">四万十市農業集落排水事業についての経営の健全性・効率性及び老朽化の状況からの分析は以上のとおりである。
　今後は、人口減少等による使用料収入の減少が予想される。また、料金増を伴わない老朽設備の更新を行っているところである。従って、これまで以上に水洗化率向上につながる取組を行い、使用料収入の増加を図るとともに、汚水処理等に係る経常経費の削減を行うなど、経常収支比率を向上させる取組の継続が必要である。
</t>
    <rPh sb="176" eb="178">
      <t>ケイジョウ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</si>
</sst>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154A-45A0-BB49-2030228403D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0.25</c:v>
                </c:pt>
              </c:numCache>
            </c:numRef>
          </c:val>
          <c:smooth val="0"/>
          <c:extLst>
            <c:ext xmlns:c16="http://schemas.microsoft.com/office/drawing/2014/chart" uri="{C3380CC4-5D6E-409C-BE32-E72D297353CC}">
              <c16:uniqueId val="{00000001-154A-45A0-BB49-2030228403D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40.450000000000003</c:v>
                </c:pt>
              </c:numCache>
            </c:numRef>
          </c:val>
          <c:extLst>
            <c:ext xmlns:c16="http://schemas.microsoft.com/office/drawing/2014/chart" uri="{C3380CC4-5D6E-409C-BE32-E72D297353CC}">
              <c16:uniqueId val="{00000000-D750-4B60-A73E-36FCBD8002BB}"/>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54.83</c:v>
                </c:pt>
              </c:numCache>
            </c:numRef>
          </c:val>
          <c:smooth val="0"/>
          <c:extLst>
            <c:ext xmlns:c16="http://schemas.microsoft.com/office/drawing/2014/chart" uri="{C3380CC4-5D6E-409C-BE32-E72D297353CC}">
              <c16:uniqueId val="{00000001-D750-4B60-A73E-36FCBD8002BB}"/>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82.06</c:v>
                </c:pt>
              </c:numCache>
            </c:numRef>
          </c:val>
          <c:extLst>
            <c:ext xmlns:c16="http://schemas.microsoft.com/office/drawing/2014/chart" uri="{C3380CC4-5D6E-409C-BE32-E72D297353CC}">
              <c16:uniqueId val="{00000000-071A-4A04-B9CB-1CB5AD2AFFC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84.7</c:v>
                </c:pt>
              </c:numCache>
            </c:numRef>
          </c:val>
          <c:smooth val="0"/>
          <c:extLst>
            <c:ext xmlns:c16="http://schemas.microsoft.com/office/drawing/2014/chart" uri="{C3380CC4-5D6E-409C-BE32-E72D297353CC}">
              <c16:uniqueId val="{00000001-071A-4A04-B9CB-1CB5AD2AFFC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99.41</c:v>
                </c:pt>
              </c:numCache>
            </c:numRef>
          </c:val>
          <c:extLst>
            <c:ext xmlns:c16="http://schemas.microsoft.com/office/drawing/2014/chart" uri="{C3380CC4-5D6E-409C-BE32-E72D297353CC}">
              <c16:uniqueId val="{00000000-387D-4E96-A474-2AA8DF2EAB2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106.37</c:v>
                </c:pt>
              </c:numCache>
            </c:numRef>
          </c:val>
          <c:smooth val="0"/>
          <c:extLst>
            <c:ext xmlns:c16="http://schemas.microsoft.com/office/drawing/2014/chart" uri="{C3380CC4-5D6E-409C-BE32-E72D297353CC}">
              <c16:uniqueId val="{00000001-387D-4E96-A474-2AA8DF2EAB2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48.08</c:v>
                </c:pt>
              </c:numCache>
            </c:numRef>
          </c:val>
          <c:extLst>
            <c:ext xmlns:c16="http://schemas.microsoft.com/office/drawing/2014/chart" uri="{C3380CC4-5D6E-409C-BE32-E72D297353CC}">
              <c16:uniqueId val="{00000000-FF2E-4559-B16E-FB98C0CF0A4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20.34</c:v>
                </c:pt>
              </c:numCache>
            </c:numRef>
          </c:val>
          <c:smooth val="0"/>
          <c:extLst>
            <c:ext xmlns:c16="http://schemas.microsoft.com/office/drawing/2014/chart" uri="{C3380CC4-5D6E-409C-BE32-E72D297353CC}">
              <c16:uniqueId val="{00000001-FF2E-4559-B16E-FB98C0CF0A4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4609-4193-AAC8-9E5261A8874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4609-4193-AAC8-9E5261A8874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727.43</c:v>
                </c:pt>
              </c:numCache>
            </c:numRef>
          </c:val>
          <c:extLst>
            <c:ext xmlns:c16="http://schemas.microsoft.com/office/drawing/2014/chart" uri="{C3380CC4-5D6E-409C-BE32-E72D297353CC}">
              <c16:uniqueId val="{00000000-BCB0-42AC-AE3E-E95B839CBA57}"/>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139.02000000000001</c:v>
                </c:pt>
              </c:numCache>
            </c:numRef>
          </c:val>
          <c:smooth val="0"/>
          <c:extLst>
            <c:ext xmlns:c16="http://schemas.microsoft.com/office/drawing/2014/chart" uri="{C3380CC4-5D6E-409C-BE32-E72D297353CC}">
              <c16:uniqueId val="{00000001-BCB0-42AC-AE3E-E95B839CBA57}"/>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19.649999999999999</c:v>
                </c:pt>
              </c:numCache>
            </c:numRef>
          </c:val>
          <c:extLst>
            <c:ext xmlns:c16="http://schemas.microsoft.com/office/drawing/2014/chart" uri="{C3380CC4-5D6E-409C-BE32-E72D297353CC}">
              <c16:uniqueId val="{00000000-05E1-4739-A305-6E94EFF106F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29.13</c:v>
                </c:pt>
              </c:numCache>
            </c:numRef>
          </c:val>
          <c:smooth val="0"/>
          <c:extLst>
            <c:ext xmlns:c16="http://schemas.microsoft.com/office/drawing/2014/chart" uri="{C3380CC4-5D6E-409C-BE32-E72D297353CC}">
              <c16:uniqueId val="{00000001-05E1-4739-A305-6E94EFF106F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3B0F-4225-9C06-DBB9F3312B63}"/>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867.83</c:v>
                </c:pt>
              </c:numCache>
            </c:numRef>
          </c:val>
          <c:smooth val="0"/>
          <c:extLst>
            <c:ext xmlns:c16="http://schemas.microsoft.com/office/drawing/2014/chart" uri="{C3380CC4-5D6E-409C-BE32-E72D297353CC}">
              <c16:uniqueId val="{00000001-3B0F-4225-9C06-DBB9F3312B63}"/>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49.97</c:v>
                </c:pt>
              </c:numCache>
            </c:numRef>
          </c:val>
          <c:extLst>
            <c:ext xmlns:c16="http://schemas.microsoft.com/office/drawing/2014/chart" uri="{C3380CC4-5D6E-409C-BE32-E72D297353CC}">
              <c16:uniqueId val="{00000000-9FEE-4E9A-AFC0-4450186013F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57.08</c:v>
                </c:pt>
              </c:numCache>
            </c:numRef>
          </c:val>
          <c:smooth val="0"/>
          <c:extLst>
            <c:ext xmlns:c16="http://schemas.microsoft.com/office/drawing/2014/chart" uri="{C3380CC4-5D6E-409C-BE32-E72D297353CC}">
              <c16:uniqueId val="{00000001-9FEE-4E9A-AFC0-4450186013F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248.4</c:v>
                </c:pt>
              </c:numCache>
            </c:numRef>
          </c:val>
          <c:extLst>
            <c:ext xmlns:c16="http://schemas.microsoft.com/office/drawing/2014/chart" uri="{C3380CC4-5D6E-409C-BE32-E72D297353CC}">
              <c16:uniqueId val="{00000000-85A6-4CF9-AF9F-35DA2EA89DD3}"/>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274.99</c:v>
                </c:pt>
              </c:numCache>
            </c:numRef>
          </c:val>
          <c:smooth val="0"/>
          <c:extLst>
            <c:ext xmlns:c16="http://schemas.microsoft.com/office/drawing/2014/chart" uri="{C3380CC4-5D6E-409C-BE32-E72D297353CC}">
              <c16:uniqueId val="{00000001-85A6-4CF9-AF9F-35DA2EA89DD3}"/>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【22.21】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P55"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高知県　四万十市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33333</v>
      </c>
      <c r="AM8" s="69"/>
      <c r="AN8" s="69"/>
      <c r="AO8" s="69"/>
      <c r="AP8" s="69"/>
      <c r="AQ8" s="69"/>
      <c r="AR8" s="69"/>
      <c r="AS8" s="69"/>
      <c r="AT8" s="68">
        <f>データ!T6</f>
        <v>632.29</v>
      </c>
      <c r="AU8" s="68"/>
      <c r="AV8" s="68"/>
      <c r="AW8" s="68"/>
      <c r="AX8" s="68"/>
      <c r="AY8" s="68"/>
      <c r="AZ8" s="68"/>
      <c r="BA8" s="68"/>
      <c r="BB8" s="68">
        <f>データ!U6</f>
        <v>52.72</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f>データ!N6</f>
        <v>23.9</v>
      </c>
      <c r="C10" s="68"/>
      <c r="D10" s="68"/>
      <c r="E10" s="68"/>
      <c r="F10" s="68"/>
      <c r="G10" s="68"/>
      <c r="H10" s="68"/>
      <c r="I10" s="68">
        <f>データ!O6</f>
        <v>43.09</v>
      </c>
      <c r="J10" s="68"/>
      <c r="K10" s="68"/>
      <c r="L10" s="68"/>
      <c r="M10" s="68"/>
      <c r="N10" s="68"/>
      <c r="O10" s="68"/>
      <c r="P10" s="68">
        <f>データ!P6</f>
        <v>1.94</v>
      </c>
      <c r="Q10" s="68"/>
      <c r="R10" s="68"/>
      <c r="S10" s="68"/>
      <c r="T10" s="68"/>
      <c r="U10" s="68"/>
      <c r="V10" s="68"/>
      <c r="W10" s="68">
        <f>データ!Q6</f>
        <v>95.45</v>
      </c>
      <c r="X10" s="68"/>
      <c r="Y10" s="68"/>
      <c r="Z10" s="68"/>
      <c r="AA10" s="68"/>
      <c r="AB10" s="68"/>
      <c r="AC10" s="68"/>
      <c r="AD10" s="69">
        <f>データ!R6</f>
        <v>2310</v>
      </c>
      <c r="AE10" s="69"/>
      <c r="AF10" s="69"/>
      <c r="AG10" s="69"/>
      <c r="AH10" s="69"/>
      <c r="AI10" s="69"/>
      <c r="AJ10" s="69"/>
      <c r="AK10" s="2"/>
      <c r="AL10" s="69">
        <f>データ!V6</f>
        <v>641</v>
      </c>
      <c r="AM10" s="69"/>
      <c r="AN10" s="69"/>
      <c r="AO10" s="69"/>
      <c r="AP10" s="69"/>
      <c r="AQ10" s="69"/>
      <c r="AR10" s="69"/>
      <c r="AS10" s="69"/>
      <c r="AT10" s="68">
        <f>データ!W6</f>
        <v>0.38</v>
      </c>
      <c r="AU10" s="68"/>
      <c r="AV10" s="68"/>
      <c r="AW10" s="68"/>
      <c r="AX10" s="68"/>
      <c r="AY10" s="68"/>
      <c r="AZ10" s="68"/>
      <c r="BA10" s="68"/>
      <c r="BB10" s="68">
        <f>データ!X6</f>
        <v>1686.84</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4" t="s">
        <v>114</v>
      </c>
      <c r="BM16" s="85"/>
      <c r="BN16" s="85"/>
      <c r="BO16" s="85"/>
      <c r="BP16" s="85"/>
      <c r="BQ16" s="85"/>
      <c r="BR16" s="85"/>
      <c r="BS16" s="85"/>
      <c r="BT16" s="85"/>
      <c r="BU16" s="85"/>
      <c r="BV16" s="85"/>
      <c r="BW16" s="85"/>
      <c r="BX16" s="85"/>
      <c r="BY16" s="85"/>
      <c r="BZ16" s="8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4"/>
      <c r="BM17" s="85"/>
      <c r="BN17" s="85"/>
      <c r="BO17" s="85"/>
      <c r="BP17" s="85"/>
      <c r="BQ17" s="85"/>
      <c r="BR17" s="85"/>
      <c r="BS17" s="85"/>
      <c r="BT17" s="85"/>
      <c r="BU17" s="85"/>
      <c r="BV17" s="85"/>
      <c r="BW17" s="85"/>
      <c r="BX17" s="85"/>
      <c r="BY17" s="85"/>
      <c r="BZ17" s="8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4"/>
      <c r="BM18" s="85"/>
      <c r="BN18" s="85"/>
      <c r="BO18" s="85"/>
      <c r="BP18" s="85"/>
      <c r="BQ18" s="85"/>
      <c r="BR18" s="85"/>
      <c r="BS18" s="85"/>
      <c r="BT18" s="85"/>
      <c r="BU18" s="85"/>
      <c r="BV18" s="85"/>
      <c r="BW18" s="85"/>
      <c r="BX18" s="85"/>
      <c r="BY18" s="85"/>
      <c r="BZ18" s="8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4"/>
      <c r="BM19" s="85"/>
      <c r="BN19" s="85"/>
      <c r="BO19" s="85"/>
      <c r="BP19" s="85"/>
      <c r="BQ19" s="85"/>
      <c r="BR19" s="85"/>
      <c r="BS19" s="85"/>
      <c r="BT19" s="85"/>
      <c r="BU19" s="85"/>
      <c r="BV19" s="85"/>
      <c r="BW19" s="85"/>
      <c r="BX19" s="85"/>
      <c r="BY19" s="85"/>
      <c r="BZ19" s="8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4"/>
      <c r="BM20" s="85"/>
      <c r="BN20" s="85"/>
      <c r="BO20" s="85"/>
      <c r="BP20" s="85"/>
      <c r="BQ20" s="85"/>
      <c r="BR20" s="85"/>
      <c r="BS20" s="85"/>
      <c r="BT20" s="85"/>
      <c r="BU20" s="85"/>
      <c r="BV20" s="85"/>
      <c r="BW20" s="85"/>
      <c r="BX20" s="85"/>
      <c r="BY20" s="85"/>
      <c r="BZ20" s="8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4"/>
      <c r="BM21" s="85"/>
      <c r="BN21" s="85"/>
      <c r="BO21" s="85"/>
      <c r="BP21" s="85"/>
      <c r="BQ21" s="85"/>
      <c r="BR21" s="85"/>
      <c r="BS21" s="85"/>
      <c r="BT21" s="85"/>
      <c r="BU21" s="85"/>
      <c r="BV21" s="85"/>
      <c r="BW21" s="85"/>
      <c r="BX21" s="85"/>
      <c r="BY21" s="85"/>
      <c r="BZ21" s="8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4"/>
      <c r="BM22" s="85"/>
      <c r="BN22" s="85"/>
      <c r="BO22" s="85"/>
      <c r="BP22" s="85"/>
      <c r="BQ22" s="85"/>
      <c r="BR22" s="85"/>
      <c r="BS22" s="85"/>
      <c r="BT22" s="85"/>
      <c r="BU22" s="85"/>
      <c r="BV22" s="85"/>
      <c r="BW22" s="85"/>
      <c r="BX22" s="85"/>
      <c r="BY22" s="85"/>
      <c r="BZ22" s="8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4"/>
      <c r="BM23" s="85"/>
      <c r="BN23" s="85"/>
      <c r="BO23" s="85"/>
      <c r="BP23" s="85"/>
      <c r="BQ23" s="85"/>
      <c r="BR23" s="85"/>
      <c r="BS23" s="85"/>
      <c r="BT23" s="85"/>
      <c r="BU23" s="85"/>
      <c r="BV23" s="85"/>
      <c r="BW23" s="85"/>
      <c r="BX23" s="85"/>
      <c r="BY23" s="85"/>
      <c r="BZ23" s="8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4"/>
      <c r="BM24" s="85"/>
      <c r="BN24" s="85"/>
      <c r="BO24" s="85"/>
      <c r="BP24" s="85"/>
      <c r="BQ24" s="85"/>
      <c r="BR24" s="85"/>
      <c r="BS24" s="85"/>
      <c r="BT24" s="85"/>
      <c r="BU24" s="85"/>
      <c r="BV24" s="85"/>
      <c r="BW24" s="85"/>
      <c r="BX24" s="85"/>
      <c r="BY24" s="85"/>
      <c r="BZ24" s="8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4"/>
      <c r="BM25" s="85"/>
      <c r="BN25" s="85"/>
      <c r="BO25" s="85"/>
      <c r="BP25" s="85"/>
      <c r="BQ25" s="85"/>
      <c r="BR25" s="85"/>
      <c r="BS25" s="85"/>
      <c r="BT25" s="85"/>
      <c r="BU25" s="85"/>
      <c r="BV25" s="85"/>
      <c r="BW25" s="85"/>
      <c r="BX25" s="85"/>
      <c r="BY25" s="85"/>
      <c r="BZ25" s="8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4"/>
      <c r="BM26" s="85"/>
      <c r="BN26" s="85"/>
      <c r="BO26" s="85"/>
      <c r="BP26" s="85"/>
      <c r="BQ26" s="85"/>
      <c r="BR26" s="85"/>
      <c r="BS26" s="85"/>
      <c r="BT26" s="85"/>
      <c r="BU26" s="85"/>
      <c r="BV26" s="85"/>
      <c r="BW26" s="85"/>
      <c r="BX26" s="85"/>
      <c r="BY26" s="85"/>
      <c r="BZ26" s="8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4"/>
      <c r="BM27" s="85"/>
      <c r="BN27" s="85"/>
      <c r="BO27" s="85"/>
      <c r="BP27" s="85"/>
      <c r="BQ27" s="85"/>
      <c r="BR27" s="85"/>
      <c r="BS27" s="85"/>
      <c r="BT27" s="85"/>
      <c r="BU27" s="85"/>
      <c r="BV27" s="85"/>
      <c r="BW27" s="85"/>
      <c r="BX27" s="85"/>
      <c r="BY27" s="85"/>
      <c r="BZ27" s="8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4"/>
      <c r="BM28" s="85"/>
      <c r="BN28" s="85"/>
      <c r="BO28" s="85"/>
      <c r="BP28" s="85"/>
      <c r="BQ28" s="85"/>
      <c r="BR28" s="85"/>
      <c r="BS28" s="85"/>
      <c r="BT28" s="85"/>
      <c r="BU28" s="85"/>
      <c r="BV28" s="85"/>
      <c r="BW28" s="85"/>
      <c r="BX28" s="85"/>
      <c r="BY28" s="85"/>
      <c r="BZ28" s="8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4"/>
      <c r="BM29" s="85"/>
      <c r="BN29" s="85"/>
      <c r="BO29" s="85"/>
      <c r="BP29" s="85"/>
      <c r="BQ29" s="85"/>
      <c r="BR29" s="85"/>
      <c r="BS29" s="85"/>
      <c r="BT29" s="85"/>
      <c r="BU29" s="85"/>
      <c r="BV29" s="85"/>
      <c r="BW29" s="85"/>
      <c r="BX29" s="85"/>
      <c r="BY29" s="85"/>
      <c r="BZ29" s="8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4"/>
      <c r="BM30" s="85"/>
      <c r="BN30" s="85"/>
      <c r="BO30" s="85"/>
      <c r="BP30" s="85"/>
      <c r="BQ30" s="85"/>
      <c r="BR30" s="85"/>
      <c r="BS30" s="85"/>
      <c r="BT30" s="85"/>
      <c r="BU30" s="85"/>
      <c r="BV30" s="85"/>
      <c r="BW30" s="85"/>
      <c r="BX30" s="85"/>
      <c r="BY30" s="85"/>
      <c r="BZ30" s="8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4"/>
      <c r="BM31" s="85"/>
      <c r="BN31" s="85"/>
      <c r="BO31" s="85"/>
      <c r="BP31" s="85"/>
      <c r="BQ31" s="85"/>
      <c r="BR31" s="85"/>
      <c r="BS31" s="85"/>
      <c r="BT31" s="85"/>
      <c r="BU31" s="85"/>
      <c r="BV31" s="85"/>
      <c r="BW31" s="85"/>
      <c r="BX31" s="85"/>
      <c r="BY31" s="85"/>
      <c r="BZ31" s="8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4"/>
      <c r="BM32" s="85"/>
      <c r="BN32" s="85"/>
      <c r="BO32" s="85"/>
      <c r="BP32" s="85"/>
      <c r="BQ32" s="85"/>
      <c r="BR32" s="85"/>
      <c r="BS32" s="85"/>
      <c r="BT32" s="85"/>
      <c r="BU32" s="85"/>
      <c r="BV32" s="85"/>
      <c r="BW32" s="85"/>
      <c r="BX32" s="85"/>
      <c r="BY32" s="85"/>
      <c r="BZ32" s="8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4"/>
      <c r="BM33" s="85"/>
      <c r="BN33" s="85"/>
      <c r="BO33" s="85"/>
      <c r="BP33" s="85"/>
      <c r="BQ33" s="85"/>
      <c r="BR33" s="85"/>
      <c r="BS33" s="85"/>
      <c r="BT33" s="85"/>
      <c r="BU33" s="85"/>
      <c r="BV33" s="85"/>
      <c r="BW33" s="85"/>
      <c r="BX33" s="85"/>
      <c r="BY33" s="85"/>
      <c r="BZ33" s="8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4"/>
      <c r="BM34" s="85"/>
      <c r="BN34" s="85"/>
      <c r="BO34" s="85"/>
      <c r="BP34" s="85"/>
      <c r="BQ34" s="85"/>
      <c r="BR34" s="85"/>
      <c r="BS34" s="85"/>
      <c r="BT34" s="85"/>
      <c r="BU34" s="85"/>
      <c r="BV34" s="85"/>
      <c r="BW34" s="85"/>
      <c r="BX34" s="85"/>
      <c r="BY34" s="85"/>
      <c r="BZ34" s="8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4"/>
      <c r="BM35" s="85"/>
      <c r="BN35" s="85"/>
      <c r="BO35" s="85"/>
      <c r="BP35" s="85"/>
      <c r="BQ35" s="85"/>
      <c r="BR35" s="85"/>
      <c r="BS35" s="85"/>
      <c r="BT35" s="85"/>
      <c r="BU35" s="85"/>
      <c r="BV35" s="85"/>
      <c r="BW35" s="85"/>
      <c r="BX35" s="85"/>
      <c r="BY35" s="85"/>
      <c r="BZ35" s="8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4"/>
      <c r="BM36" s="85"/>
      <c r="BN36" s="85"/>
      <c r="BO36" s="85"/>
      <c r="BP36" s="85"/>
      <c r="BQ36" s="85"/>
      <c r="BR36" s="85"/>
      <c r="BS36" s="85"/>
      <c r="BT36" s="85"/>
      <c r="BU36" s="85"/>
      <c r="BV36" s="85"/>
      <c r="BW36" s="85"/>
      <c r="BX36" s="85"/>
      <c r="BY36" s="85"/>
      <c r="BZ36" s="8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4"/>
      <c r="BM37" s="85"/>
      <c r="BN37" s="85"/>
      <c r="BO37" s="85"/>
      <c r="BP37" s="85"/>
      <c r="BQ37" s="85"/>
      <c r="BR37" s="85"/>
      <c r="BS37" s="85"/>
      <c r="BT37" s="85"/>
      <c r="BU37" s="85"/>
      <c r="BV37" s="85"/>
      <c r="BW37" s="85"/>
      <c r="BX37" s="85"/>
      <c r="BY37" s="85"/>
      <c r="BZ37" s="8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4"/>
      <c r="BM38" s="85"/>
      <c r="BN38" s="85"/>
      <c r="BO38" s="85"/>
      <c r="BP38" s="85"/>
      <c r="BQ38" s="85"/>
      <c r="BR38" s="85"/>
      <c r="BS38" s="85"/>
      <c r="BT38" s="85"/>
      <c r="BU38" s="85"/>
      <c r="BV38" s="85"/>
      <c r="BW38" s="85"/>
      <c r="BX38" s="85"/>
      <c r="BY38" s="85"/>
      <c r="BZ38" s="8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4"/>
      <c r="BM39" s="85"/>
      <c r="BN39" s="85"/>
      <c r="BO39" s="85"/>
      <c r="BP39" s="85"/>
      <c r="BQ39" s="85"/>
      <c r="BR39" s="85"/>
      <c r="BS39" s="85"/>
      <c r="BT39" s="85"/>
      <c r="BU39" s="85"/>
      <c r="BV39" s="85"/>
      <c r="BW39" s="85"/>
      <c r="BX39" s="85"/>
      <c r="BY39" s="85"/>
      <c r="BZ39" s="8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4"/>
      <c r="BM40" s="85"/>
      <c r="BN40" s="85"/>
      <c r="BO40" s="85"/>
      <c r="BP40" s="85"/>
      <c r="BQ40" s="85"/>
      <c r="BR40" s="85"/>
      <c r="BS40" s="85"/>
      <c r="BT40" s="85"/>
      <c r="BU40" s="85"/>
      <c r="BV40" s="85"/>
      <c r="BW40" s="85"/>
      <c r="BX40" s="85"/>
      <c r="BY40" s="85"/>
      <c r="BZ40" s="8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4"/>
      <c r="BM41" s="85"/>
      <c r="BN41" s="85"/>
      <c r="BO41" s="85"/>
      <c r="BP41" s="85"/>
      <c r="BQ41" s="85"/>
      <c r="BR41" s="85"/>
      <c r="BS41" s="85"/>
      <c r="BT41" s="85"/>
      <c r="BU41" s="85"/>
      <c r="BV41" s="85"/>
      <c r="BW41" s="85"/>
      <c r="BX41" s="85"/>
      <c r="BY41" s="85"/>
      <c r="BZ41" s="8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4"/>
      <c r="BM42" s="85"/>
      <c r="BN42" s="85"/>
      <c r="BO42" s="85"/>
      <c r="BP42" s="85"/>
      <c r="BQ42" s="85"/>
      <c r="BR42" s="85"/>
      <c r="BS42" s="85"/>
      <c r="BT42" s="85"/>
      <c r="BU42" s="85"/>
      <c r="BV42" s="85"/>
      <c r="BW42" s="85"/>
      <c r="BX42" s="85"/>
      <c r="BY42" s="85"/>
      <c r="BZ42" s="8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4"/>
      <c r="BM43" s="85"/>
      <c r="BN43" s="85"/>
      <c r="BO43" s="85"/>
      <c r="BP43" s="85"/>
      <c r="BQ43" s="85"/>
      <c r="BR43" s="85"/>
      <c r="BS43" s="85"/>
      <c r="BT43" s="85"/>
      <c r="BU43" s="85"/>
      <c r="BV43" s="85"/>
      <c r="BW43" s="85"/>
      <c r="BX43" s="85"/>
      <c r="BY43" s="85"/>
      <c r="BZ43" s="8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7"/>
      <c r="BM44" s="88"/>
      <c r="BN44" s="88"/>
      <c r="BO44" s="88"/>
      <c r="BP44" s="88"/>
      <c r="BQ44" s="88"/>
      <c r="BR44" s="88"/>
      <c r="BS44" s="88"/>
      <c r="BT44" s="88"/>
      <c r="BU44" s="88"/>
      <c r="BV44" s="88"/>
      <c r="BW44" s="88"/>
      <c r="BX44" s="88"/>
      <c r="BY44" s="88"/>
      <c r="BZ44" s="8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【104.99】</v>
      </c>
      <c r="F85" s="26" t="str">
        <f>データ!AT6</f>
        <v>【121.19】</v>
      </c>
      <c r="G85" s="26" t="str">
        <f>データ!BE6</f>
        <v>【32.80】</v>
      </c>
      <c r="H85" s="26" t="str">
        <f>データ!BP6</f>
        <v>【832.52】</v>
      </c>
      <c r="I85" s="26" t="str">
        <f>データ!CA6</f>
        <v>【60.94】</v>
      </c>
      <c r="J85" s="26" t="str">
        <f>データ!CL6</f>
        <v>【253.04】</v>
      </c>
      <c r="K85" s="26" t="str">
        <f>データ!CW6</f>
        <v>【54.84】</v>
      </c>
      <c r="L85" s="26" t="str">
        <f>データ!DH6</f>
        <v>【86.60】</v>
      </c>
      <c r="M85" s="26" t="str">
        <f>データ!DS6</f>
        <v>【22.21】</v>
      </c>
      <c r="N85" s="26" t="str">
        <f>データ!ED6</f>
        <v>【0.00】</v>
      </c>
      <c r="O85" s="26" t="str">
        <f>データ!EO6</f>
        <v>【0.16】</v>
      </c>
    </row>
  </sheetData>
  <sheetProtection algorithmName="SHA-512" hashValue="90CIW/KVRYP/ajJU3c23XVuyWrCsetGpSrsQb0d2XUqiaYNy0cI61UyNZxFTPdxKChJNZVVZkOBuVIMacgJKRg==" saltValue="RgSjc3lV1y9QyF63Yug8Y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392103</v>
      </c>
      <c r="D6" s="33">
        <f t="shared" si="3"/>
        <v>46</v>
      </c>
      <c r="E6" s="33">
        <f t="shared" si="3"/>
        <v>17</v>
      </c>
      <c r="F6" s="33">
        <f t="shared" si="3"/>
        <v>5</v>
      </c>
      <c r="G6" s="33">
        <f t="shared" si="3"/>
        <v>0</v>
      </c>
      <c r="H6" s="33" t="str">
        <f t="shared" si="3"/>
        <v>高知県　四万十市</v>
      </c>
      <c r="I6" s="33" t="str">
        <f t="shared" si="3"/>
        <v>法適用</v>
      </c>
      <c r="J6" s="33" t="str">
        <f t="shared" si="3"/>
        <v>下水道事業</v>
      </c>
      <c r="K6" s="33" t="str">
        <f t="shared" si="3"/>
        <v>農業集落排水</v>
      </c>
      <c r="L6" s="33" t="str">
        <f t="shared" si="3"/>
        <v>F2</v>
      </c>
      <c r="M6" s="33" t="str">
        <f t="shared" si="3"/>
        <v>非設置</v>
      </c>
      <c r="N6" s="34">
        <f t="shared" si="3"/>
        <v>23.9</v>
      </c>
      <c r="O6" s="34">
        <f t="shared" si="3"/>
        <v>43.09</v>
      </c>
      <c r="P6" s="34">
        <f t="shared" si="3"/>
        <v>1.94</v>
      </c>
      <c r="Q6" s="34">
        <f t="shared" si="3"/>
        <v>95.45</v>
      </c>
      <c r="R6" s="34">
        <f t="shared" si="3"/>
        <v>2310</v>
      </c>
      <c r="S6" s="34">
        <f t="shared" si="3"/>
        <v>33333</v>
      </c>
      <c r="T6" s="34">
        <f t="shared" si="3"/>
        <v>632.29</v>
      </c>
      <c r="U6" s="34">
        <f t="shared" si="3"/>
        <v>52.72</v>
      </c>
      <c r="V6" s="34">
        <f t="shared" si="3"/>
        <v>641</v>
      </c>
      <c r="W6" s="34">
        <f t="shared" si="3"/>
        <v>0.38</v>
      </c>
      <c r="X6" s="34">
        <f t="shared" si="3"/>
        <v>1686.84</v>
      </c>
      <c r="Y6" s="35" t="str">
        <f>IF(Y7="",NA(),Y7)</f>
        <v>-</v>
      </c>
      <c r="Z6" s="35" t="str">
        <f t="shared" ref="Z6:AH6" si="4">IF(Z7="",NA(),Z7)</f>
        <v>-</v>
      </c>
      <c r="AA6" s="35" t="str">
        <f t="shared" si="4"/>
        <v>-</v>
      </c>
      <c r="AB6" s="35" t="str">
        <f t="shared" si="4"/>
        <v>-</v>
      </c>
      <c r="AC6" s="35">
        <f t="shared" si="4"/>
        <v>99.41</v>
      </c>
      <c r="AD6" s="35" t="str">
        <f t="shared" si="4"/>
        <v>-</v>
      </c>
      <c r="AE6" s="35" t="str">
        <f t="shared" si="4"/>
        <v>-</v>
      </c>
      <c r="AF6" s="35" t="str">
        <f t="shared" si="4"/>
        <v>-</v>
      </c>
      <c r="AG6" s="35" t="str">
        <f t="shared" si="4"/>
        <v>-</v>
      </c>
      <c r="AH6" s="35">
        <f t="shared" si="4"/>
        <v>106.37</v>
      </c>
      <c r="AI6" s="34" t="str">
        <f>IF(AI7="","",IF(AI7="-","【-】","【"&amp;SUBSTITUTE(TEXT(AI7,"#,##0.00"),"-","△")&amp;"】"))</f>
        <v>【104.99】</v>
      </c>
      <c r="AJ6" s="35" t="str">
        <f>IF(AJ7="",NA(),AJ7)</f>
        <v>-</v>
      </c>
      <c r="AK6" s="35" t="str">
        <f t="shared" ref="AK6:AS6" si="5">IF(AK7="",NA(),AK7)</f>
        <v>-</v>
      </c>
      <c r="AL6" s="35" t="str">
        <f t="shared" si="5"/>
        <v>-</v>
      </c>
      <c r="AM6" s="35" t="str">
        <f t="shared" si="5"/>
        <v>-</v>
      </c>
      <c r="AN6" s="35">
        <f t="shared" si="5"/>
        <v>727.43</v>
      </c>
      <c r="AO6" s="35" t="str">
        <f t="shared" si="5"/>
        <v>-</v>
      </c>
      <c r="AP6" s="35" t="str">
        <f t="shared" si="5"/>
        <v>-</v>
      </c>
      <c r="AQ6" s="35" t="str">
        <f t="shared" si="5"/>
        <v>-</v>
      </c>
      <c r="AR6" s="35" t="str">
        <f t="shared" si="5"/>
        <v>-</v>
      </c>
      <c r="AS6" s="35">
        <f t="shared" si="5"/>
        <v>139.02000000000001</v>
      </c>
      <c r="AT6" s="34" t="str">
        <f>IF(AT7="","",IF(AT7="-","【-】","【"&amp;SUBSTITUTE(TEXT(AT7,"#,##0.00"),"-","△")&amp;"】"))</f>
        <v>【121.19】</v>
      </c>
      <c r="AU6" s="35" t="str">
        <f>IF(AU7="",NA(),AU7)</f>
        <v>-</v>
      </c>
      <c r="AV6" s="35" t="str">
        <f t="shared" ref="AV6:BD6" si="6">IF(AV7="",NA(),AV7)</f>
        <v>-</v>
      </c>
      <c r="AW6" s="35" t="str">
        <f t="shared" si="6"/>
        <v>-</v>
      </c>
      <c r="AX6" s="35" t="str">
        <f t="shared" si="6"/>
        <v>-</v>
      </c>
      <c r="AY6" s="35">
        <f t="shared" si="6"/>
        <v>19.649999999999999</v>
      </c>
      <c r="AZ6" s="35" t="str">
        <f t="shared" si="6"/>
        <v>-</v>
      </c>
      <c r="BA6" s="35" t="str">
        <f t="shared" si="6"/>
        <v>-</v>
      </c>
      <c r="BB6" s="35" t="str">
        <f t="shared" si="6"/>
        <v>-</v>
      </c>
      <c r="BC6" s="35" t="str">
        <f t="shared" si="6"/>
        <v>-</v>
      </c>
      <c r="BD6" s="35">
        <f t="shared" si="6"/>
        <v>29.13</v>
      </c>
      <c r="BE6" s="34" t="str">
        <f>IF(BE7="","",IF(BE7="-","【-】","【"&amp;SUBSTITUTE(TEXT(BE7,"#,##0.00"),"-","△")&amp;"】"))</f>
        <v>【32.80】</v>
      </c>
      <c r="BF6" s="35" t="str">
        <f>IF(BF7="",NA(),BF7)</f>
        <v>-</v>
      </c>
      <c r="BG6" s="35" t="str">
        <f t="shared" ref="BG6:BO6" si="7">IF(BG7="",NA(),BG7)</f>
        <v>-</v>
      </c>
      <c r="BH6" s="35" t="str">
        <f t="shared" si="7"/>
        <v>-</v>
      </c>
      <c r="BI6" s="35" t="str">
        <f t="shared" si="7"/>
        <v>-</v>
      </c>
      <c r="BJ6" s="34">
        <f t="shared" si="7"/>
        <v>0</v>
      </c>
      <c r="BK6" s="35" t="str">
        <f t="shared" si="7"/>
        <v>-</v>
      </c>
      <c r="BL6" s="35" t="str">
        <f t="shared" si="7"/>
        <v>-</v>
      </c>
      <c r="BM6" s="35" t="str">
        <f t="shared" si="7"/>
        <v>-</v>
      </c>
      <c r="BN6" s="35" t="str">
        <f t="shared" si="7"/>
        <v>-</v>
      </c>
      <c r="BO6" s="35">
        <f t="shared" si="7"/>
        <v>867.83</v>
      </c>
      <c r="BP6" s="34" t="str">
        <f>IF(BP7="","",IF(BP7="-","【-】","【"&amp;SUBSTITUTE(TEXT(BP7,"#,##0.00"),"-","△")&amp;"】"))</f>
        <v>【832.52】</v>
      </c>
      <c r="BQ6" s="35" t="str">
        <f>IF(BQ7="",NA(),BQ7)</f>
        <v>-</v>
      </c>
      <c r="BR6" s="35" t="str">
        <f t="shared" ref="BR6:BZ6" si="8">IF(BR7="",NA(),BR7)</f>
        <v>-</v>
      </c>
      <c r="BS6" s="35" t="str">
        <f t="shared" si="8"/>
        <v>-</v>
      </c>
      <c r="BT6" s="35" t="str">
        <f t="shared" si="8"/>
        <v>-</v>
      </c>
      <c r="BU6" s="35">
        <f t="shared" si="8"/>
        <v>49.97</v>
      </c>
      <c r="BV6" s="35" t="str">
        <f t="shared" si="8"/>
        <v>-</v>
      </c>
      <c r="BW6" s="35" t="str">
        <f t="shared" si="8"/>
        <v>-</v>
      </c>
      <c r="BX6" s="35" t="str">
        <f t="shared" si="8"/>
        <v>-</v>
      </c>
      <c r="BY6" s="35" t="str">
        <f t="shared" si="8"/>
        <v>-</v>
      </c>
      <c r="BZ6" s="35">
        <f t="shared" si="8"/>
        <v>57.08</v>
      </c>
      <c r="CA6" s="34" t="str">
        <f>IF(CA7="","",IF(CA7="-","【-】","【"&amp;SUBSTITUTE(TEXT(CA7,"#,##0.00"),"-","△")&amp;"】"))</f>
        <v>【60.94】</v>
      </c>
      <c r="CB6" s="35" t="str">
        <f>IF(CB7="",NA(),CB7)</f>
        <v>-</v>
      </c>
      <c r="CC6" s="35" t="str">
        <f t="shared" ref="CC6:CK6" si="9">IF(CC7="",NA(),CC7)</f>
        <v>-</v>
      </c>
      <c r="CD6" s="35" t="str">
        <f t="shared" si="9"/>
        <v>-</v>
      </c>
      <c r="CE6" s="35" t="str">
        <f t="shared" si="9"/>
        <v>-</v>
      </c>
      <c r="CF6" s="35">
        <f t="shared" si="9"/>
        <v>248.4</v>
      </c>
      <c r="CG6" s="35" t="str">
        <f t="shared" si="9"/>
        <v>-</v>
      </c>
      <c r="CH6" s="35" t="str">
        <f t="shared" si="9"/>
        <v>-</v>
      </c>
      <c r="CI6" s="35" t="str">
        <f t="shared" si="9"/>
        <v>-</v>
      </c>
      <c r="CJ6" s="35" t="str">
        <f t="shared" si="9"/>
        <v>-</v>
      </c>
      <c r="CK6" s="35">
        <f t="shared" si="9"/>
        <v>274.99</v>
      </c>
      <c r="CL6" s="34" t="str">
        <f>IF(CL7="","",IF(CL7="-","【-】","【"&amp;SUBSTITUTE(TEXT(CL7,"#,##0.00"),"-","△")&amp;"】"))</f>
        <v>【253.04】</v>
      </c>
      <c r="CM6" s="35" t="str">
        <f>IF(CM7="",NA(),CM7)</f>
        <v>-</v>
      </c>
      <c r="CN6" s="35" t="str">
        <f t="shared" ref="CN6:CV6" si="10">IF(CN7="",NA(),CN7)</f>
        <v>-</v>
      </c>
      <c r="CO6" s="35" t="str">
        <f t="shared" si="10"/>
        <v>-</v>
      </c>
      <c r="CP6" s="35" t="str">
        <f t="shared" si="10"/>
        <v>-</v>
      </c>
      <c r="CQ6" s="35">
        <f t="shared" si="10"/>
        <v>40.450000000000003</v>
      </c>
      <c r="CR6" s="35" t="str">
        <f t="shared" si="10"/>
        <v>-</v>
      </c>
      <c r="CS6" s="35" t="str">
        <f t="shared" si="10"/>
        <v>-</v>
      </c>
      <c r="CT6" s="35" t="str">
        <f t="shared" si="10"/>
        <v>-</v>
      </c>
      <c r="CU6" s="35" t="str">
        <f t="shared" si="10"/>
        <v>-</v>
      </c>
      <c r="CV6" s="35">
        <f t="shared" si="10"/>
        <v>54.83</v>
      </c>
      <c r="CW6" s="34" t="str">
        <f>IF(CW7="","",IF(CW7="-","【-】","【"&amp;SUBSTITUTE(TEXT(CW7,"#,##0.00"),"-","△")&amp;"】"))</f>
        <v>【54.84】</v>
      </c>
      <c r="CX6" s="35" t="str">
        <f>IF(CX7="",NA(),CX7)</f>
        <v>-</v>
      </c>
      <c r="CY6" s="35" t="str">
        <f t="shared" ref="CY6:DG6" si="11">IF(CY7="",NA(),CY7)</f>
        <v>-</v>
      </c>
      <c r="CZ6" s="35" t="str">
        <f t="shared" si="11"/>
        <v>-</v>
      </c>
      <c r="DA6" s="35" t="str">
        <f t="shared" si="11"/>
        <v>-</v>
      </c>
      <c r="DB6" s="35">
        <f t="shared" si="11"/>
        <v>82.06</v>
      </c>
      <c r="DC6" s="35" t="str">
        <f t="shared" si="11"/>
        <v>-</v>
      </c>
      <c r="DD6" s="35" t="str">
        <f t="shared" si="11"/>
        <v>-</v>
      </c>
      <c r="DE6" s="35" t="str">
        <f t="shared" si="11"/>
        <v>-</v>
      </c>
      <c r="DF6" s="35" t="str">
        <f t="shared" si="11"/>
        <v>-</v>
      </c>
      <c r="DG6" s="35">
        <f t="shared" si="11"/>
        <v>84.7</v>
      </c>
      <c r="DH6" s="34" t="str">
        <f>IF(DH7="","",IF(DH7="-","【-】","【"&amp;SUBSTITUTE(TEXT(DH7,"#,##0.00"),"-","△")&amp;"】"))</f>
        <v>【86.60】</v>
      </c>
      <c r="DI6" s="35" t="str">
        <f>IF(DI7="",NA(),DI7)</f>
        <v>-</v>
      </c>
      <c r="DJ6" s="35" t="str">
        <f t="shared" ref="DJ6:DR6" si="12">IF(DJ7="",NA(),DJ7)</f>
        <v>-</v>
      </c>
      <c r="DK6" s="35" t="str">
        <f t="shared" si="12"/>
        <v>-</v>
      </c>
      <c r="DL6" s="35" t="str">
        <f t="shared" si="12"/>
        <v>-</v>
      </c>
      <c r="DM6" s="35">
        <f t="shared" si="12"/>
        <v>48.08</v>
      </c>
      <c r="DN6" s="35" t="str">
        <f t="shared" si="12"/>
        <v>-</v>
      </c>
      <c r="DO6" s="35" t="str">
        <f t="shared" si="12"/>
        <v>-</v>
      </c>
      <c r="DP6" s="35" t="str">
        <f t="shared" si="12"/>
        <v>-</v>
      </c>
      <c r="DQ6" s="35" t="str">
        <f t="shared" si="12"/>
        <v>-</v>
      </c>
      <c r="DR6" s="35">
        <f t="shared" si="12"/>
        <v>20.34</v>
      </c>
      <c r="DS6" s="34" t="str">
        <f>IF(DS7="","",IF(DS7="-","【-】","【"&amp;SUBSTITUTE(TEXT(DS7,"#,##0.00"),"-","△")&amp;"】"))</f>
        <v>【22.21】</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【0.00】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0.25</v>
      </c>
      <c r="EO6" s="34" t="str">
        <f>IF(EO7="","",IF(EO7="-","【-】","【"&amp;SUBSTITUTE(TEXT(EO7,"#,##0.00"),"-","△")&amp;"】"))</f>
        <v>【0.16】</v>
      </c>
    </row>
    <row r="7" spans="1:148" s="36" customFormat="1" x14ac:dyDescent="0.15">
      <c r="A7" s="28"/>
      <c r="B7" s="37">
        <v>2020</v>
      </c>
      <c r="C7" s="37">
        <v>392103</v>
      </c>
      <c r="D7" s="37">
        <v>46</v>
      </c>
      <c r="E7" s="37">
        <v>17</v>
      </c>
      <c r="F7" s="37">
        <v>5</v>
      </c>
      <c r="G7" s="37">
        <v>0</v>
      </c>
      <c r="H7" s="37" t="s">
        <v>96</v>
      </c>
      <c r="I7" s="37" t="s">
        <v>97</v>
      </c>
      <c r="J7" s="37" t="s">
        <v>98</v>
      </c>
      <c r="K7" s="37" t="s">
        <v>99</v>
      </c>
      <c r="L7" s="37" t="s">
        <v>100</v>
      </c>
      <c r="M7" s="37" t="s">
        <v>101</v>
      </c>
      <c r="N7" s="38">
        <v>23.9</v>
      </c>
      <c r="O7" s="38">
        <v>43.09</v>
      </c>
      <c r="P7" s="38">
        <v>1.94</v>
      </c>
      <c r="Q7" s="38">
        <v>95.45</v>
      </c>
      <c r="R7" s="38">
        <v>2310</v>
      </c>
      <c r="S7" s="38">
        <v>33333</v>
      </c>
      <c r="T7" s="38">
        <v>632.29</v>
      </c>
      <c r="U7" s="38">
        <v>52.72</v>
      </c>
      <c r="V7" s="38">
        <v>641</v>
      </c>
      <c r="W7" s="38">
        <v>0.38</v>
      </c>
      <c r="X7" s="38">
        <v>1686.84</v>
      </c>
      <c r="Y7" s="38" t="s">
        <v>102</v>
      </c>
      <c r="Z7" s="38" t="s">
        <v>102</v>
      </c>
      <c r="AA7" s="38" t="s">
        <v>102</v>
      </c>
      <c r="AB7" s="38" t="s">
        <v>102</v>
      </c>
      <c r="AC7" s="38">
        <v>99.41</v>
      </c>
      <c r="AD7" s="38" t="s">
        <v>102</v>
      </c>
      <c r="AE7" s="38" t="s">
        <v>102</v>
      </c>
      <c r="AF7" s="38" t="s">
        <v>102</v>
      </c>
      <c r="AG7" s="38" t="s">
        <v>102</v>
      </c>
      <c r="AH7" s="38">
        <v>106.37</v>
      </c>
      <c r="AI7" s="38">
        <v>104.99</v>
      </c>
      <c r="AJ7" s="38" t="s">
        <v>102</v>
      </c>
      <c r="AK7" s="38" t="s">
        <v>102</v>
      </c>
      <c r="AL7" s="38" t="s">
        <v>102</v>
      </c>
      <c r="AM7" s="38" t="s">
        <v>102</v>
      </c>
      <c r="AN7" s="38">
        <v>727.43</v>
      </c>
      <c r="AO7" s="38" t="s">
        <v>102</v>
      </c>
      <c r="AP7" s="38" t="s">
        <v>102</v>
      </c>
      <c r="AQ7" s="38" t="s">
        <v>102</v>
      </c>
      <c r="AR7" s="38" t="s">
        <v>102</v>
      </c>
      <c r="AS7" s="38">
        <v>139.02000000000001</v>
      </c>
      <c r="AT7" s="38">
        <v>121.19</v>
      </c>
      <c r="AU7" s="38" t="s">
        <v>102</v>
      </c>
      <c r="AV7" s="38" t="s">
        <v>102</v>
      </c>
      <c r="AW7" s="38" t="s">
        <v>102</v>
      </c>
      <c r="AX7" s="38" t="s">
        <v>102</v>
      </c>
      <c r="AY7" s="38">
        <v>19.649999999999999</v>
      </c>
      <c r="AZ7" s="38" t="s">
        <v>102</v>
      </c>
      <c r="BA7" s="38" t="s">
        <v>102</v>
      </c>
      <c r="BB7" s="38" t="s">
        <v>102</v>
      </c>
      <c r="BC7" s="38" t="s">
        <v>102</v>
      </c>
      <c r="BD7" s="38">
        <v>29.13</v>
      </c>
      <c r="BE7" s="38">
        <v>32.799999999999997</v>
      </c>
      <c r="BF7" s="38" t="s">
        <v>102</v>
      </c>
      <c r="BG7" s="38" t="s">
        <v>102</v>
      </c>
      <c r="BH7" s="38" t="s">
        <v>102</v>
      </c>
      <c r="BI7" s="38" t="s">
        <v>102</v>
      </c>
      <c r="BJ7" s="38">
        <v>0</v>
      </c>
      <c r="BK7" s="38" t="s">
        <v>102</v>
      </c>
      <c r="BL7" s="38" t="s">
        <v>102</v>
      </c>
      <c r="BM7" s="38" t="s">
        <v>102</v>
      </c>
      <c r="BN7" s="38" t="s">
        <v>102</v>
      </c>
      <c r="BO7" s="38">
        <v>867.83</v>
      </c>
      <c r="BP7" s="38">
        <v>832.52</v>
      </c>
      <c r="BQ7" s="38" t="s">
        <v>102</v>
      </c>
      <c r="BR7" s="38" t="s">
        <v>102</v>
      </c>
      <c r="BS7" s="38" t="s">
        <v>102</v>
      </c>
      <c r="BT7" s="38" t="s">
        <v>102</v>
      </c>
      <c r="BU7" s="38">
        <v>49.97</v>
      </c>
      <c r="BV7" s="38" t="s">
        <v>102</v>
      </c>
      <c r="BW7" s="38" t="s">
        <v>102</v>
      </c>
      <c r="BX7" s="38" t="s">
        <v>102</v>
      </c>
      <c r="BY7" s="38" t="s">
        <v>102</v>
      </c>
      <c r="BZ7" s="38">
        <v>57.08</v>
      </c>
      <c r="CA7" s="38">
        <v>60.94</v>
      </c>
      <c r="CB7" s="38" t="s">
        <v>102</v>
      </c>
      <c r="CC7" s="38" t="s">
        <v>102</v>
      </c>
      <c r="CD7" s="38" t="s">
        <v>102</v>
      </c>
      <c r="CE7" s="38" t="s">
        <v>102</v>
      </c>
      <c r="CF7" s="38">
        <v>248.4</v>
      </c>
      <c r="CG7" s="38" t="s">
        <v>102</v>
      </c>
      <c r="CH7" s="38" t="s">
        <v>102</v>
      </c>
      <c r="CI7" s="38" t="s">
        <v>102</v>
      </c>
      <c r="CJ7" s="38" t="s">
        <v>102</v>
      </c>
      <c r="CK7" s="38">
        <v>274.99</v>
      </c>
      <c r="CL7" s="38">
        <v>253.04</v>
      </c>
      <c r="CM7" s="38" t="s">
        <v>102</v>
      </c>
      <c r="CN7" s="38" t="s">
        <v>102</v>
      </c>
      <c r="CO7" s="38" t="s">
        <v>102</v>
      </c>
      <c r="CP7" s="38" t="s">
        <v>102</v>
      </c>
      <c r="CQ7" s="38">
        <v>40.450000000000003</v>
      </c>
      <c r="CR7" s="38" t="s">
        <v>102</v>
      </c>
      <c r="CS7" s="38" t="s">
        <v>102</v>
      </c>
      <c r="CT7" s="38" t="s">
        <v>102</v>
      </c>
      <c r="CU7" s="38" t="s">
        <v>102</v>
      </c>
      <c r="CV7" s="38">
        <v>54.83</v>
      </c>
      <c r="CW7" s="38">
        <v>54.84</v>
      </c>
      <c r="CX7" s="38" t="s">
        <v>102</v>
      </c>
      <c r="CY7" s="38" t="s">
        <v>102</v>
      </c>
      <c r="CZ7" s="38" t="s">
        <v>102</v>
      </c>
      <c r="DA7" s="38" t="s">
        <v>102</v>
      </c>
      <c r="DB7" s="38">
        <v>82.06</v>
      </c>
      <c r="DC7" s="38" t="s">
        <v>102</v>
      </c>
      <c r="DD7" s="38" t="s">
        <v>102</v>
      </c>
      <c r="DE7" s="38" t="s">
        <v>102</v>
      </c>
      <c r="DF7" s="38" t="s">
        <v>102</v>
      </c>
      <c r="DG7" s="38">
        <v>84.7</v>
      </c>
      <c r="DH7" s="38">
        <v>86.6</v>
      </c>
      <c r="DI7" s="38" t="s">
        <v>102</v>
      </c>
      <c r="DJ7" s="38" t="s">
        <v>102</v>
      </c>
      <c r="DK7" s="38" t="s">
        <v>102</v>
      </c>
      <c r="DL7" s="38" t="s">
        <v>102</v>
      </c>
      <c r="DM7" s="38">
        <v>48.08</v>
      </c>
      <c r="DN7" s="38" t="s">
        <v>102</v>
      </c>
      <c r="DO7" s="38" t="s">
        <v>102</v>
      </c>
      <c r="DP7" s="38" t="s">
        <v>102</v>
      </c>
      <c r="DQ7" s="38" t="s">
        <v>102</v>
      </c>
      <c r="DR7" s="38">
        <v>20.34</v>
      </c>
      <c r="DS7" s="38">
        <v>22.21</v>
      </c>
      <c r="DT7" s="38" t="s">
        <v>102</v>
      </c>
      <c r="DU7" s="38" t="s">
        <v>102</v>
      </c>
      <c r="DV7" s="38" t="s">
        <v>102</v>
      </c>
      <c r="DW7" s="38" t="s">
        <v>102</v>
      </c>
      <c r="DX7" s="38">
        <v>0</v>
      </c>
      <c r="DY7" s="38" t="s">
        <v>102</v>
      </c>
      <c r="DZ7" s="38" t="s">
        <v>102</v>
      </c>
      <c r="EA7" s="38" t="s">
        <v>102</v>
      </c>
      <c r="EB7" s="38" t="s">
        <v>102</v>
      </c>
      <c r="EC7" s="38">
        <v>0</v>
      </c>
      <c r="ED7" s="38">
        <v>0</v>
      </c>
      <c r="EE7" s="38" t="s">
        <v>102</v>
      </c>
      <c r="EF7" s="38" t="s">
        <v>102</v>
      </c>
      <c r="EG7" s="38" t="s">
        <v>102</v>
      </c>
      <c r="EH7" s="38" t="s">
        <v>102</v>
      </c>
      <c r="EI7" s="38">
        <v>0</v>
      </c>
      <c r="EJ7" s="38" t="s">
        <v>102</v>
      </c>
      <c r="EK7" s="38" t="s">
        <v>102</v>
      </c>
      <c r="EL7" s="38" t="s">
        <v>102</v>
      </c>
      <c r="EM7" s="38" t="s">
        <v>102</v>
      </c>
      <c r="EN7" s="38">
        <v>0.25</v>
      </c>
      <c r="EO7" s="38">
        <v>0.16</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ryokinuser</cp:lastModifiedBy>
  <cp:lastPrinted>2022-01-14T06:35:46Z</cp:lastPrinted>
  <dcterms:created xsi:type="dcterms:W3CDTF">2021-12-03T07:34:45Z</dcterms:created>
  <dcterms:modified xsi:type="dcterms:W3CDTF">2022-01-14T06:41:14Z</dcterms:modified>
  <cp:category/>
</cp:coreProperties>
</file>