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0.108\zaisei\財政係\③担当\遠近⇒山﨑\①-2一般財政(各種調査物ほか)\⑩財政状況資料集の作成及び公表\令和元年度財政状況資料集(R3.3.17)\⑥2回目\提出\"/>
    </mc:Choice>
  </mc:AlternateContent>
  <bookViews>
    <workbookView xWindow="0" yWindow="0" windowWidth="15360" windowHeight="763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88" i="12"/>
  <c r="AP88" i="12"/>
  <c r="AF88" i="12"/>
  <c r="AU63" i="12"/>
  <c r="AP63" i="12"/>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AM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U34" i="10"/>
  <c r="U35" i="10" s="1"/>
  <c r="U36" i="10" s="1"/>
  <c r="U37" i="10" s="1"/>
  <c r="U38" i="10" s="1"/>
  <c r="AM34" i="10" l="1"/>
  <c r="AM35" i="10" l="1"/>
  <c r="BE34" i="10" s="1"/>
  <c r="BE35" i="10" s="1"/>
  <c r="BE36" i="10" s="1"/>
  <c r="BE37" i="10" s="1"/>
  <c r="BE38"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<sst xmlns="http://schemas.openxmlformats.org/spreadsheetml/2006/main" count="1182" uniqueCount="636">
  <si>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</si>
  <si>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</si>
  <si>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</si>
  <si>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</si>
  <si>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</si>
  <si>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</si>
  <si>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</si>
  <si>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</si>
  <si>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</si>
  <si>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</si>
  <si>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</si>
  <si>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</si>
  <si>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</si>
  <si>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</si>
  <si>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</si>
  <si>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</si>
  <si>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</si>
  <si>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</si>
  <si>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</si>
  <si>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</si>
  <si>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</si>
  <si>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</si>
  <si>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</si>
  <si>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</si>
  <si>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</si>
  <si>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</si>
  <si>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</si>
  <si>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</si>
  <si>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</si>
  <si>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</si>
  <si>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</si>
  <si>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</si>
  <si>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</si>
  <si>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</si>
  <si>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</si>
  <si>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</si>
  <si>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</si>
  <si>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</si>
  <si>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</si>
  <si>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</si>
  <si>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</si>
  <si>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</si>
  <si>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</si>
  <si>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</si>
  <si>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</si>
  <si>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</si>
  <si>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</si>
  <si>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</si>
  <si>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</si>
  <si>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</si>
  <si>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</si>
  <si>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</si>
  <si>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</si>
  <si>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</si>
  <si>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</si>
  <si>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</si>
  <si>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</si>
  <si>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</si>
  <si>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</si>
  <si>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</si>
  <si>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</si>
  <si>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</si>
  <si>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</si>
  <si>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</si>
  <si>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</si>
  <si>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</si>
  <si>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</si>
  <si>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</si>
  <si>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</si>
  <si>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</si>
  <si>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</si>
  <si>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</si>
  <si>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</si>
  <si>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</si>
  <si>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</si>
  <si>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</si>
  <si>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</si>
  <si>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</si>
  <si>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</si>
  <si>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</si>
  <si>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</si>
  <si>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</si>
  <si>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</si>
  <si>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</si>
  <si>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</si>
  <si>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</si>
  <si>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</si>
  <si>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</si>
  <si>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</si>
  <si>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</si>
  <si>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</si>
  <si>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</si>
  <si>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</si>
  <si>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</si>
  <si>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</si>
  <si>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</si>
  <si>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</si>
  <si>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</si>
  <si>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</si>
  <si>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</si>
  <si>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</si>
  <si>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</si>
  <si>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</si>
  <si>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</si>
  <si>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</si>
  <si>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</si>
  <si>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</si>
  <si>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</si>
  <si>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</si>
  <si>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</si>
  <si>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</si>
  <si>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</si>
  <si>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</si>
  <si>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</si>
  <si>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</si>
  <si>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</si>
  <si>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</si>
  <si>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</si>
  <si>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</si>
  <si>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</si>
  <si>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</si>
  <si>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</si>
  <si>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</si>
  <si>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</si>
  <si>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</si>
  <si>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</si>
  <si>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</si>
  <si>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</si>
  <si>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</si>
  <si>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</si>
  <si>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</si>
  <si>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</si>
  <si>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</si>
  <si>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</si>
  <si>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</si>
  <si>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</si>
  <si>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</si>
  <si>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</si>
  <si>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</si>
  <si>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</si>
  <si>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</si>
  <si>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</si>
  <si>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</si>
  <si>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</si>
  <si>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</si>
  <si>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</si>
  <si>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</si>
  <si>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</si>
  <si>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</si>
  <si>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</si>
  <si>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</si>
  <si>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</si>
  <si>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</si>
  <si>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</si>
  <si>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</si>
  <si>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</si>
  <si>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</si>
  <si>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</si>
  <si>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</si>
  <si>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</si>
  <si>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</si>
  <si>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</si>
  <si>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</si>
  <si>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</si>
  <si>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</si>
  <si>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</si>
  <si>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</si>
  <si>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</si>
  <si>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</si>
  <si>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</si>
  <si>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</si>
  <si>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</si>
  <si>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</si>
  <si>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</si>
  <si>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</si>
  <si>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</si>
  <si>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</si>
  <si>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</si>
  <si>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</si>
  <si>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</si>
  <si>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</si>
  <si>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</si>
  <si>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</si>
  <si>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</si>
  <si>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</si>
  <si>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</si>
  <si>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</si>
  <si>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</si>
  <si>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</si>
  <si>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</si>
  <si>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</si>
  <si>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</si>
  <si>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</si>
  <si>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</si>
  <si>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</si>
  <si>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</si>
  <si>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</si>
  <si>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</si>
  <si>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</si>
  <si>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</si>
  <si>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</si>
  <si>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</si>
  <si>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</si>
  <si>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</si>
  <si>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</si>
  <si>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</si>
  <si>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</si>
  <si>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</si>
  <si>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</si>
  <si>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</si>
  <si>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</si>
  <si>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</si>
  <si>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高知県四万十市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</si>
  <si>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</si>
  <si>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</si>
  <si>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</si>
  <si>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</si>
  <si>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</si>
  <si>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</si>
  <si>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</si>
  <si>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</si>
  <si>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</si>
  <si>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</si>
  <si>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</si>
  <si>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</si>
  <si>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</si>
  <si>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</si>
  <si>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</si>
  <si>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</si>
  <si>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</si>
  <si>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</si>
  <si>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</si>
  <si>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</si>
  <si>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</si>
  <si>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</si>
  <si>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</si>
  <si>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</si>
  <si>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</si>
  <si>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</si>
  <si>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</si>
  <si>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</si>
  <si>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</si>
  <si>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</si>
  <si>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</si>
  <si>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</si>
  <si>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</si>
  <si>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</si>
  <si>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</si>
  <si>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</si>
  <si>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</si>
  <si>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</si>
  <si>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</si>
  <si>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</si>
  <si>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</si>
  <si>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</si>
  <si>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</si>
  <si>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</si>
  <si>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</si>
  <si>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</si>
  <si>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</si>
  <si>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</si>
  <si>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</si>
  <si>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</si>
  <si>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</si>
  <si>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</si>
  <si>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</si>
  <si>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</si>
  <si>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</si>
  <si>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</si>
  <si>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</si>
  <si>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</si>
  <si>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</si>
  <si>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</si>
  <si>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</si>
  <si>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</si>
  <si>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</si>
  <si>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</si>
  <si>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</si>
  <si>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</si>
  <si>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</si>
  <si>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</si>
  <si>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</si>
  <si>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</si>
  <si>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</si>
  <si>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</si>
  <si>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</si>
  <si>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</si>
  <si>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</si>
  <si>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</si>
  <si>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</si>
  <si>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</si>
  <si>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</si>
  <si>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</si>
  <si>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</si>
  <si>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</si>
  <si>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</si>
  <si>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</si>
  <si>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</si>
  <si>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</si>
  <si>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</si>
  <si>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</si>
  <si>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</si>
  <si>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</si>
  <si>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</si>
  <si>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</si>
  <si>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</si>
  <si>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</si>
  <si>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</si>
  <si>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</si>
  <si>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</si>
  <si>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</si>
  <si>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</si>
  <si>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</si>
  <si>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</si>
  <si>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</si>
  <si>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</si>
  <si>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</si>
  <si>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</si>
  <si>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</si>
  <si>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</si>
  <si>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</si>
  <si>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</si>
  <si>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</si>
  <si>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</si>
  <si>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</si>
  <si>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</si>
  <si>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</si>
  <si>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</si>
  <si>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</si>
  <si>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</si>
  <si>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</si>
  <si>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</si>
  <si>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</si>
  <si>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</si>
  <si>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</si>
  <si>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</si>
  <si>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</si>
  <si>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</si>
  <si>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</si>
  <si>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</si>
  <si>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</si>
  <si>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</si>
  <si>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</si>
  <si>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</si>
  <si>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</si>
  <si>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</si>
  <si>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</si>
  <si>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</si>
  <si>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</si>
  <si>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</si>
  <si>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</si>
  <si>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</si>
  <si>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</si>
  <si>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</si>
  <si>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</si>
  <si>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</si>
  <si>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</si>
  <si>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</si>
  <si>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</si>
  <si>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</si>
  <si>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</si>
  <si>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</si>
  <si>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</si>
  <si>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</si>
  <si>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</si>
  <si>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</si>
  <si>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</si>
  <si>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高知県四万十市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</si>
  <si>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</si>
  <si>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</si>
  <si>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</si>
  <si>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</si>
  <si>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</si>
  <si>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</si>
  <si>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</si>
  <si>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</si>
  <si>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</si>
  <si>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</si>
  <si>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</si>
  <si>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</si>
  <si>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</si>
  <si>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</si>
  <si>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</si>
  <si>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</si>
  <si>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</si>
  <si>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</si>
  <si>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</si>
  <si>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</si>
  <si>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</si>
  <si>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四万十市住宅新築資金等貸付事業会計</t>
    <phoneticPr fontId="5"/>
  </si>
  <si>
    <t>四万十市鉄道経営助成基金会計</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</si>
  <si>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</si>
  <si>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</si>
  <si>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</si>
  <si>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</si>
  <si>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</si>
  <si>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</si>
  <si>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</si>
  <si>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</si>
  <si>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</si>
  <si>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</si>
  <si>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</si>
  <si>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</si>
  <si>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</si>
  <si>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</si>
  <si>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</si>
  <si>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四万十市国民健康保険会計診療施設勘定</t>
    <phoneticPr fontId="5"/>
  </si>
  <si>
    <t>四万十市介護保険会計保険事業勘定</t>
    <phoneticPr fontId="5"/>
  </si>
  <si>
    <t>幡多中央介護認定審査会会計</t>
    <phoneticPr fontId="5"/>
  </si>
  <si>
    <t>-</t>
    <phoneticPr fontId="5"/>
  </si>
  <si>
    <t>四万十市後期高齢者医療会計</t>
    <phoneticPr fontId="5"/>
  </si>
  <si>
    <t>四万十市水道事業会計</t>
    <phoneticPr fontId="5"/>
  </si>
  <si>
    <t>法適用企業</t>
    <phoneticPr fontId="5"/>
  </si>
  <si>
    <t>四万十市病院事業会計</t>
    <phoneticPr fontId="5"/>
  </si>
  <si>
    <t>法適用企業</t>
    <phoneticPr fontId="5"/>
  </si>
  <si>
    <t>四万十市簡易水道事業会計</t>
    <phoneticPr fontId="5"/>
  </si>
  <si>
    <t>法非適用企業</t>
    <phoneticPr fontId="5"/>
  </si>
  <si>
    <t>幡多公設地方卸売市場事業会計</t>
    <phoneticPr fontId="5"/>
  </si>
  <si>
    <t>四万十市と畜場会計</t>
    <phoneticPr fontId="5"/>
  </si>
  <si>
    <t>四万十市下水道事業会計</t>
    <phoneticPr fontId="5"/>
  </si>
  <si>
    <t>四万十市農業集落排水事業会計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</si>
  <si>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</si>
  <si>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</si>
  <si>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</si>
  <si>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</si>
  <si>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</si>
  <si>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</si>
  <si>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</si>
  <si>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</si>
  <si>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</si>
  <si>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</si>
  <si>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</si>
  <si>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</si>
  <si>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</si>
  <si>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</si>
  <si>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</si>
  <si>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</si>
  <si>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</si>
  <si>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</si>
  <si>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</si>
  <si>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</si>
  <si>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</si>
  <si>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</si>
  <si>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</si>
  <si>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</si>
  <si>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</si>
  <si>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</si>
  <si>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</si>
  <si>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</si>
  <si>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</si>
  <si>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</si>
  <si>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</si>
  <si>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</si>
  <si>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</si>
  <si>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</si>
  <si>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</si>
  <si>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</si>
  <si>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</si>
  <si>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</si>
  <si>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</si>
  <si>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</si>
  <si>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</si>
  <si>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</si>
  <si>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</si>
  <si>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</si>
  <si>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</si>
  <si>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</si>
  <si>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</si>
  <si>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</si>
  <si>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</si>
  <si>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</si>
  <si>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</si>
  <si>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</si>
  <si>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</si>
  <si>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四万十市下水道事業会計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</si>
  <si>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</si>
  <si>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</si>
  <si>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</si>
  <si>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</si>
  <si>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四万十市病院事業会計</t>
    <phoneticPr fontId="5"/>
  </si>
  <si>
    <t>-</t>
    <phoneticPr fontId="5"/>
  </si>
  <si>
    <t>(Ｆ)</t>
    <phoneticPr fontId="5"/>
  </si>
  <si>
    <t>四万十市農業集落排水事業会計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</si>
  <si>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</si>
  <si>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</si>
  <si>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</si>
  <si>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</si>
  <si>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</si>
  <si>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</si>
  <si>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</si>
  <si>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</si>
  <si>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</si>
  <si>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</si>
  <si>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</si>
  <si>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</si>
  <si>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</si>
  <si>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</si>
  <si>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</si>
  <si>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</si>
  <si>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</si>
  <si>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</si>
  <si>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</si>
  <si>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</si>
  <si>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</si>
  <si>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</si>
  <si>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</si>
  <si>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</si>
  <si>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</si>
  <si>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</si>
  <si>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</si>
  <si>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</si>
  <si>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</si>
  <si>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</si>
  <si>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</si>
  <si>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</si>
  <si>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</si>
  <si>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</si>
  <si>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</si>
  <si>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</si>
  <si>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</si>
  <si>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</si>
  <si>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</si>
  <si>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</si>
  <si>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</si>
  <si>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</si>
  <si>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</si>
  <si>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</si>
  <si>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</si>
  <si>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</si>
  <si>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</si>
  <si>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</si>
  <si>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</si>
  <si>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</si>
  <si>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</si>
  <si>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</si>
  <si>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</si>
  <si>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</si>
  <si>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</si>
  <si>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</si>
  <si>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</si>
  <si>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</si>
  <si>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</si>
  <si>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</si>
  <si>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</si>
  <si>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</si>
  <si>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</si>
  <si>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</si>
  <si>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</si>
  <si>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</si>
  <si>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</si>
  <si>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</si>
  <si>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</si>
  <si>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</si>
  <si>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</si>
  <si>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</si>
  <si>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</si>
  <si>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</si>
  <si>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</si>
  <si>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</si>
  <si>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</si>
  <si>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</si>
  <si>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</si>
  <si>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</si>
  <si>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</si>
  <si>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</si>
  <si>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</si>
  <si>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</si>
  <si>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</si>
  <si>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</si>
  <si>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1.75</t>
  </si>
  <si>
    <t>▲ 1.98</t>
  </si>
  <si>
    <t>▲ 0.01</t>
  </si>
  <si>
    <t>四万十市国民健康保険会計診療施設勘定</t>
  </si>
  <si>
    <t>▲ 1.09</t>
  </si>
  <si>
    <t>▲ 1.12</t>
  </si>
  <si>
    <t>▲ 1.15</t>
  </si>
  <si>
    <t>▲ 1.17</t>
  </si>
  <si>
    <t>四万十市水道事業会計</t>
  </si>
  <si>
    <t>一般会計</t>
  </si>
  <si>
    <t>四万十市介護保険会計保険事業勘定</t>
  </si>
  <si>
    <t>四万十市病院事業会計</t>
  </si>
  <si>
    <t>四万十市下水道事業会計</t>
  </si>
  <si>
    <t>四万十市簡易水道事業会計</t>
  </si>
  <si>
    <t>四万十市後期高齢者医療会計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</si>
  <si>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</si>
  <si>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</si>
  <si>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</si>
  <si>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</si>
  <si>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</si>
  <si>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</si>
  <si>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</si>
  <si>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</si>
  <si>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</si>
  <si>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</si>
  <si>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</si>
  <si>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</si>
  <si>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</si>
  <si>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</si>
  <si>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</si>
  <si>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</si>
  <si>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</si>
  <si>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</si>
  <si>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</si>
  <si>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</si>
  <si>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</si>
  <si>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</si>
  <si>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</si>
  <si>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t>
    <phoneticPr fontId="2"/>
  </si>
  <si>
    <t>-</t>
    <phoneticPr fontId="2"/>
  </si>
  <si>
    <t>（公財）四万十市公園管理公社</t>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</si>
  <si>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</si>
  <si>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2" eb="3">
      <t>ザイ</t>
    </rPh>
    <rPh sb="4" eb="8">
      <t>シマントシ</t>
    </rPh>
    <rPh sb="8" eb="11">
      <t>ニシトサ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</si>
  <si>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</si>
  <si>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</si>
  <si>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補助金は鉄道経営助成基金より</t>
    <rPh sb="0" eb="3">
      <t>ホジョキン</t>
    </rPh>
    <rPh sb="4" eb="6">
      <t>テツドウ</t>
    </rPh>
    <rPh sb="6" eb="8">
      <t>ケイエイ</t>
    </rPh>
    <rPh sb="8" eb="10">
      <t>ジョセイ</t>
    </rPh>
    <rPh sb="10" eb="12">
      <t>キキン</t>
    </rPh>
    <phoneticPr fontId="2"/>
  </si>
  <si>
    <t>（公財）四万十市スポーツ協会</t>
    <rPh sb="1" eb="2">
      <t>コウ</t>
    </rPh>
    <rPh sb="2" eb="3">
      <t>ザイ</t>
    </rPh>
    <rPh sb="4" eb="8">
      <t>シマントシ</t>
    </rPh>
    <rPh sb="12" eb="14">
      <t>キョウカイ</t>
    </rPh>
    <phoneticPr fontId="2"/>
  </si>
  <si>
    <t>地域振興基金</t>
    <rPh sb="0" eb="2">
      <t>チイキ</t>
    </rPh>
    <rPh sb="2" eb="4">
      <t>シンコウ</t>
    </rPh>
    <rPh sb="4" eb="6">
      <t>キキン</t>
    </rPh>
    <phoneticPr fontId="2"/>
  </si>
  <si>
    <t>ふるさと応援基金</t>
    <rPh sb="4" eb="6">
      <t>オウエン</t>
    </rPh>
    <rPh sb="6" eb="8">
      <t>キキン</t>
    </rPh>
    <phoneticPr fontId="2"/>
  </si>
  <si>
    <t>鉄道経営助成基金</t>
    <rPh sb="0" eb="2">
      <t>テツドウ</t>
    </rPh>
    <rPh sb="2" eb="4">
      <t>ケイエイ</t>
    </rPh>
    <rPh sb="4" eb="6">
      <t>ジョセイ</t>
    </rPh>
    <rPh sb="6" eb="8">
      <t>キキン</t>
    </rPh>
    <phoneticPr fontId="2"/>
  </si>
  <si>
    <t>新しいまちづくり基金</t>
    <rPh sb="0" eb="1">
      <t>アタラ</t>
    </rPh>
    <rPh sb="8" eb="10">
      <t>キキン</t>
    </rPh>
    <phoneticPr fontId="2"/>
  </si>
  <si>
    <t>-</t>
    <phoneticPr fontId="2"/>
  </si>
  <si>
    <t>-</t>
    <phoneticPr fontId="2"/>
  </si>
  <si>
    <t>園芸作物価格安定基金</t>
    <rPh sb="0" eb="2">
      <t>エンゲイ</t>
    </rPh>
    <rPh sb="2" eb="4">
      <t>サクモツ</t>
    </rPh>
    <rPh sb="4" eb="6">
      <t>カカク</t>
    </rPh>
    <rPh sb="6" eb="8">
      <t>アンテイ</t>
    </rPh>
    <rPh sb="8" eb="10">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</si>
  <si>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</si>
  <si>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</si>
  <si>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</si>
  <si>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</si>
  <si>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</si>
  <si>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</si>
  <si>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</si>
  <si>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</si>
  <si>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</si>
  <si>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</si>
  <si>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</si>
  <si>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将来負担比率及び有形固定資産減価償却率ともに類似団体平均より高くなっている。将来負担比率については、地方債現在高の減少や標準財政規模の増により減少傾向である。
有形固定資産減価償却率については上記の分析の通り適切な維持管理に努めていく。</t>
    <rPh sb="0" eb="2">
      <t>ショウライ</t>
    </rPh>
    <rPh sb="2" eb="6">
      <t>フタンヒリツ</t>
    </rPh>
    <rPh sb="6" eb="7">
      <t>オヨ</t>
    </rPh>
    <rPh sb="8" eb="10">
      <t>ユウケイ</t>
    </rPh>
    <rPh sb="10" eb="14">
      <t>コテイシサン</t>
    </rPh>
    <rPh sb="14" eb="19">
      <t>ゲンカショウキャクリツ</t>
    </rPh>
    <rPh sb="22" eb="24">
      <t>ルイジ</t>
    </rPh>
    <rPh sb="24" eb="26">
      <t>ダンタイ</t>
    </rPh>
    <rPh sb="26" eb="28">
      <t>ヘイキン</t>
    </rPh>
    <rPh sb="30" eb="31">
      <t>タカ</t>
    </rPh>
    <rPh sb="38" eb="40">
      <t>ショウライ</t>
    </rPh>
    <rPh sb="40" eb="44">
      <t>フタンヒリツ</t>
    </rPh>
    <rPh sb="50" eb="53">
      <t>チホウサイ</t>
    </rPh>
    <rPh sb="53" eb="56">
      <t>ゲンザイダカ</t>
    </rPh>
    <rPh sb="57" eb="59">
      <t>ゲンショウ</t>
    </rPh>
    <rPh sb="60" eb="64">
      <t>ヒョウジュンザイセイ</t>
    </rPh>
    <rPh sb="64" eb="66">
      <t>キボ</t>
    </rPh>
    <rPh sb="67" eb="68">
      <t>ゾウ</t>
    </rPh>
    <rPh sb="71" eb="75">
      <t>ゲンショウケイコウ</t>
    </rPh>
    <rPh sb="80" eb="82">
      <t>ユウケイ</t>
    </rPh>
    <rPh sb="82" eb="86">
      <t>コテイシサン</t>
    </rPh>
    <rPh sb="86" eb="91">
      <t>ゲンカショウキャクリツ</t>
    </rPh>
    <rPh sb="96" eb="98">
      <t>ジョウキ</t>
    </rPh>
    <rPh sb="99" eb="101">
      <t>ブンセキ</t>
    </rPh>
    <rPh sb="102" eb="103">
      <t>トオ</t>
    </rPh>
    <rPh sb="104" eb="106">
      <t>テキセツ</t>
    </rPh>
    <rPh sb="107" eb="109">
      <t>イジ</t>
    </rPh>
    <rPh sb="109" eb="111">
      <t>カンリ</t>
    </rPh>
    <rPh sb="112" eb="113">
      <t>ツト</t>
    </rPh>
    <phoneticPr fontId="5"/>
  </si>
  <si>
    <t>将来負担比率及び実質公債費比率ともに類似団体平均より高い水準にあるが、減少傾向にあり、地方債発行の抑制などに努めている効果が表れている。さらなる減少に向け、今後も財政比較分析表で分析したとおり適正化に努めていく。</t>
    <rPh sb="0" eb="2">
      <t>ショウライ</t>
    </rPh>
    <rPh sb="2" eb="6">
      <t>フタンヒリツ</t>
    </rPh>
    <rPh sb="6" eb="7">
      <t>オヨ</t>
    </rPh>
    <rPh sb="8" eb="10">
      <t>ジッシツ</t>
    </rPh>
    <rPh sb="10" eb="13">
      <t>コウサイヒ</t>
    </rPh>
    <rPh sb="13" eb="15">
      <t>ヒリツ</t>
    </rPh>
    <rPh sb="18" eb="20">
      <t>ルイジ</t>
    </rPh>
    <rPh sb="20" eb="22">
      <t>ダンタイ</t>
    </rPh>
    <rPh sb="22" eb="24">
      <t>ヘイキン</t>
    </rPh>
    <rPh sb="26" eb="27">
      <t>タカ</t>
    </rPh>
    <rPh sb="28" eb="30">
      <t>スイジュン</t>
    </rPh>
    <rPh sb="35" eb="39">
      <t>ゲンショウケイコウ</t>
    </rPh>
    <rPh sb="43" eb="46">
      <t>チホウサイ</t>
    </rPh>
    <rPh sb="46" eb="48">
      <t>ハッコウ</t>
    </rPh>
    <rPh sb="49" eb="51">
      <t>ヨクセイ</t>
    </rPh>
    <rPh sb="54" eb="55">
      <t>ツト</t>
    </rPh>
    <rPh sb="59" eb="61">
      <t>コウカ</t>
    </rPh>
    <rPh sb="62" eb="63">
      <t>アラワ</t>
    </rPh>
    <rPh sb="72" eb="74">
      <t>ゲンショウ</t>
    </rPh>
    <rPh sb="75" eb="76">
      <t>ム</t>
    </rPh>
    <rPh sb="78" eb="80">
      <t>コンゴ</t>
    </rPh>
    <rPh sb="81" eb="83">
      <t>ザイセイ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</si>
</sst>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DE2-4B74-B3E6-0CB2F5FAFF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106516</c:v>
                </c:pt>
                <c:pt idx="1">
                  <c:v>86666</c:v>
                </c:pt>
                <c:pt idx="2">
                  <c:v>97296</c:v>
                </c:pt>
                <c:pt idx="3">
                  <c:v>63700</c:v>
                </c:pt>
                <c:pt idx="4">
                  <c:v>71389</c:v>
                </c:pt>
              </c:numCache>
            </c:numRef>
          </c:val>
          <c:smooth val="0"/>
          <c:extLst>
            <c:ext xmlns:c16="http://schemas.microsoft.com/office/drawing/2014/chart" uri="{C3380CC4-5D6E-409C-BE32-E72D297353CC}">
              <c16:uniqueId val="{00000001-ADE2-4B74-B3E6-0CB2F5FAFF78}"/>
            </c:ext>
          </c:extLst>
        </c:ser>
        <c:dLbls>
          <c:showLegendKey val="0"/>
          <c:showVal val="0"/>
          <c:showCatName val="0"/>
          <c:showSerName val="0"/>
          <c:showPercent val="0"/>
          <c:showBubbleSize val="0"/>
        </c:dLbls>
        <c:marker val="1"/>
        <c:smooth val="0"/>
        <c:axId val="416504368"/>
        <c:axId val="416505544"/>
      </c:lineChart>
      <c:catAx>
        <c:axId val="41650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505544"/>
        <c:crosses val="autoZero"/>
        <c:auto val="1"/>
        <c:lblAlgn val="ctr"/>
        <c:lblOffset val="100"/>
        <c:tickLblSkip val="1"/>
        <c:tickMarkSkip val="1"/>
        <c:noMultiLvlLbl val="0"/>
      </c:catAx>
      <c:valAx>
        <c:axId val="4165055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50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3.64</c:v>
                </c:pt>
                <c:pt idx="1">
                  <c:v>1.99</c:v>
                </c:pt>
                <c:pt idx="2">
                  <c:v>0.06</c:v>
                </c:pt>
                <c:pt idx="3">
                  <c:v>0.05</c:v>
                </c:pt>
                <c:pt idx="4">
                  <c:v>1.62</c:v>
                </c:pt>
              </c:numCache>
            </c:numRef>
          </c:val>
          <c:extLst>
            <c:ext xmlns:c16="http://schemas.microsoft.com/office/drawing/2014/chart" uri="{C3380CC4-5D6E-409C-BE32-E72D297353CC}">
              <c16:uniqueId val="{00000000-A714-43EA-BC87-B91A6F8A1E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2.82</c:v>
                </c:pt>
                <c:pt idx="1">
                  <c:v>2.9</c:v>
                </c:pt>
                <c:pt idx="2">
                  <c:v>4.9800000000000004</c:v>
                </c:pt>
                <c:pt idx="3">
                  <c:v>5.07</c:v>
                </c:pt>
                <c:pt idx="4">
                  <c:v>5.0199999999999996</c:v>
                </c:pt>
              </c:numCache>
            </c:numRef>
          </c:val>
          <c:extLst>
            <c:ext xmlns:c16="http://schemas.microsoft.com/office/drawing/2014/chart" uri="{C3380CC4-5D6E-409C-BE32-E72D297353CC}">
              <c16:uniqueId val="{00000001-A714-43EA-BC87-B91A6F8A1E1F}"/>
            </c:ext>
          </c:extLst>
        </c:ser>
        <c:dLbls>
          <c:showLegendKey val="0"/>
          <c:showVal val="0"/>
          <c:showCatName val="0"/>
          <c:showSerName val="0"/>
          <c:showPercent val="0"/>
          <c:showBubbleSize val="0"/>
        </c:dLbls>
        <c:gapWidth val="250"/>
        <c:overlap val="100"/>
        <c:axId val="416505936"/>
        <c:axId val="41650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-1.75</c:v>
                </c:pt>
                <c:pt idx="2">
                  <c:v>-1.98</c:v>
                </c:pt>
                <c:pt idx="3">
                  <c:v>-0.01</c:v>
                </c:pt>
                <c:pt idx="4">
                  <c:v>1.58</c:v>
                </c:pt>
              </c:numCache>
            </c:numRef>
          </c:val>
          <c:smooth val="0"/>
          <c:extLst>
            <c:ext xmlns:c16="http://schemas.microsoft.com/office/drawing/2014/chart" uri="{C3380CC4-5D6E-409C-BE32-E72D297353CC}">
              <c16:uniqueId val="{00000002-A714-43EA-BC87-B91A6F8A1E1F}"/>
            </c:ext>
          </c:extLst>
        </c:ser>
        <c:dLbls>
          <c:showLegendKey val="0"/>
          <c:showVal val="0"/>
          <c:showCatName val="0"/>
          <c:showSerName val="0"/>
          <c:showPercent val="0"/>
          <c:showBubbleSize val="0"/>
        </c:dLbls>
        <c:marker val="1"/>
        <c:smooth val="0"/>
        <c:axId val="416505936"/>
        <c:axId val="416506328"/>
      </c:lineChart>
      <c:catAx>
        <c:axId val="41650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506328"/>
        <c:crosses val="autoZero"/>
        <c:auto val="1"/>
        <c:lblAlgn val="ctr"/>
        <c:lblOffset val="100"/>
        <c:tickLblSkip val="1"/>
        <c:tickMarkSkip val="1"/>
        <c:noMultiLvlLbl val="0"/>
      </c:catAx>
      <c:valAx>
        <c:axId val="41650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0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0.55000000000000004</c:v>
                </c:pt>
                <c:pt idx="4">
                  <c:v>#N/A</c:v>
                </c:pt>
                <c:pt idx="5">
                  <c:v>1.49</c:v>
                </c:pt>
                <c:pt idx="6">
                  <c:v>#N/A</c:v>
                </c:pt>
                <c:pt idx="7">
                  <c:v>0.56999999999999995</c:v>
                </c:pt>
                <c:pt idx="8">
                  <c:v>#N/A</c:v>
                </c:pt>
                <c:pt idx="9">
                  <c:v>0.08</c:v>
                </c:pt>
              </c:numCache>
            </c:numRef>
          </c:val>
          <c:extLst>
            <c:ext xmlns:c16="http://schemas.microsoft.com/office/drawing/2014/chart" uri="{C3380CC4-5D6E-409C-BE32-E72D297353CC}">
              <c16:uniqueId val="{00000000-A30C-408D-9DCC-C3E03C9356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0C-408D-9DCC-C3E03C935674}"/>
            </c:ext>
          </c:extLst>
        </c:ser>
        <c:ser>
          <c:idx val="2"/>
          <c:order val="2"/>
          <c:tx>
            <c:strRef>
              <c:f>データシート!$A$29</c:f>
              <c:strCache>
                <c:ptCount val="1"/>
                <c:pt idx="0">
                  <c:v>四万十市後期高齢者医療会計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0.1</c:v>
                </c:pt>
                <c:pt idx="8">
                  <c:v>#N/A</c:v>
                </c:pt>
                <c:pt idx="9">
                  <c:v>0.11</c:v>
                </c:pt>
              </c:numCache>
            </c:numRef>
          </c:val>
          <c:extLst>
            <c:ext xmlns:c16="http://schemas.microsoft.com/office/drawing/2014/chart" uri="{C3380CC4-5D6E-409C-BE32-E72D297353CC}">
              <c16:uniqueId val="{00000002-A30C-408D-9DCC-C3E03C935674}"/>
            </c:ext>
          </c:extLst>
        </c:ser>
        <c:ser>
          <c:idx val="3"/>
          <c:order val="3"/>
          <c:tx>
            <c:strRef>
              <c:f>データシート!$A$30</c:f>
              <c:strCache>
                <c:ptCount val="1"/>
                <c:pt idx="0">
                  <c:v>四万十市簡易水道事業会計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3-A30C-408D-9DCC-C3E03C935674}"/>
            </c:ext>
          </c:extLst>
        </c:ser>
        <c:ser>
          <c:idx val="4"/>
          <c:order val="4"/>
          <c:tx>
            <c:strRef>
              <c:f>データシート!$A$31</c:f>
              <c:strCache>
                <c:ptCount val="1"/>
                <c:pt idx="0">
                  <c:v>四万十市下水道事業会計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0.49</c:v>
                </c:pt>
              </c:numCache>
            </c:numRef>
          </c:val>
          <c:extLst>
            <c:ext xmlns:c16="http://schemas.microsoft.com/office/drawing/2014/chart" uri="{C3380CC4-5D6E-409C-BE32-E72D297353CC}">
              <c16:uniqueId val="{00000004-A30C-408D-9DCC-C3E03C935674}"/>
            </c:ext>
          </c:extLst>
        </c:ser>
        <c:ser>
          <c:idx val="5"/>
          <c:order val="5"/>
          <c:tx>
            <c:strRef>
              <c:f>データシート!$A$32</c:f>
              <c:strCache>
                <c:ptCount val="1"/>
                <c:pt idx="0">
                  <c:v>四万十市病院事業会計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1.99</c:v>
                </c:pt>
                <c:pt idx="2">
                  <c:v>#N/A</c:v>
                </c:pt>
                <c:pt idx="3">
                  <c:v>2.8</c:v>
                </c:pt>
                <c:pt idx="4">
                  <c:v>#N/A</c:v>
                </c:pt>
                <c:pt idx="5">
                  <c:v>2.33</c:v>
                </c:pt>
                <c:pt idx="6">
                  <c:v>#N/A</c:v>
                </c:pt>
                <c:pt idx="7">
                  <c:v>0.98</c:v>
                </c:pt>
                <c:pt idx="8">
                  <c:v>#N/A</c:v>
                </c:pt>
                <c:pt idx="9">
                  <c:v>0.67</c:v>
                </c:pt>
              </c:numCache>
            </c:numRef>
          </c:val>
          <c:extLst>
            <c:ext xmlns:c16="http://schemas.microsoft.com/office/drawing/2014/chart" uri="{C3380CC4-5D6E-409C-BE32-E72D297353CC}">
              <c16:uniqueId val="{00000005-A30C-408D-9DCC-C3E03C935674}"/>
            </c:ext>
          </c:extLst>
        </c:ser>
        <c:ser>
          <c:idx val="6"/>
          <c:order val="6"/>
          <c:tx>
            <c:strRef>
              <c:f>データシート!$A$33</c:f>
              <c:strCache>
                <c:ptCount val="1"/>
                <c:pt idx="0">
                  <c:v>四万十市介護保険会計保険事業勘定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0.74</c:v>
                </c:pt>
                <c:pt idx="4">
                  <c:v>#N/A</c:v>
                </c:pt>
                <c:pt idx="5">
                  <c:v>0</c:v>
                </c:pt>
                <c:pt idx="6">
                  <c:v>#N/A</c:v>
                </c:pt>
                <c:pt idx="7">
                  <c:v>0.91</c:v>
                </c:pt>
                <c:pt idx="8">
                  <c:v>#N/A</c:v>
                </c:pt>
                <c:pt idx="9">
                  <c:v>0.92</c:v>
                </c:pt>
              </c:numCache>
            </c:numRef>
          </c:val>
          <c:extLst>
            <c:ext xmlns:c16="http://schemas.microsoft.com/office/drawing/2014/chart" uri="{C3380CC4-5D6E-409C-BE32-E72D297353CC}">
              <c16:uniqueId val="{00000006-A30C-408D-9DCC-C3E03C9356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3.59</c:v>
                </c:pt>
                <c:pt idx="2">
                  <c:v>#N/A</c:v>
                </c:pt>
                <c:pt idx="3">
                  <c:v>1.96</c:v>
                </c:pt>
                <c:pt idx="4">
                  <c:v>#N/A</c:v>
                </c:pt>
                <c:pt idx="5">
                  <c:v>0.04</c:v>
                </c:pt>
                <c:pt idx="6">
                  <c:v>#N/A</c:v>
                </c:pt>
                <c:pt idx="7">
                  <c:v>0.04</c:v>
                </c:pt>
                <c:pt idx="8">
                  <c:v>#N/A</c:v>
                </c:pt>
                <c:pt idx="9">
                  <c:v>1.61</c:v>
                </c:pt>
              </c:numCache>
            </c:numRef>
          </c:val>
          <c:extLst>
            <c:ext xmlns:c16="http://schemas.microsoft.com/office/drawing/2014/chart" uri="{C3380CC4-5D6E-409C-BE32-E72D297353CC}">
              <c16:uniqueId val="{00000007-A30C-408D-9DCC-C3E03C935674}"/>
            </c:ext>
          </c:extLst>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2.4900000000000002</c:v>
                </c:pt>
                <c:pt idx="2">
                  <c:v>#N/A</c:v>
                </c:pt>
                <c:pt idx="3">
                  <c:v>3.01</c:v>
                </c:pt>
                <c:pt idx="4">
                  <c:v>#N/A</c:v>
                </c:pt>
                <c:pt idx="5">
                  <c:v>3.84</c:v>
                </c:pt>
                <c:pt idx="6">
                  <c:v>#N/A</c:v>
                </c:pt>
                <c:pt idx="7">
                  <c:v>4.0999999999999996</c:v>
                </c:pt>
                <c:pt idx="8">
                  <c:v>#N/A</c:v>
                </c:pt>
                <c:pt idx="9">
                  <c:v>3.97</c:v>
                </c:pt>
              </c:numCache>
            </c:numRef>
          </c:val>
          <c:extLst>
            <c:ext xmlns:c16="http://schemas.microsoft.com/office/drawing/2014/chart" uri="{C3380CC4-5D6E-409C-BE32-E72D297353CC}">
              <c16:uniqueId val="{00000008-A30C-408D-9DCC-C3E03C935674}"/>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1.0900000000000001</c:v>
                </c:pt>
                <c:pt idx="1">
                  <c:v>#N/A</c:v>
                </c:pt>
                <c:pt idx="2">
                  <c:v>1.1200000000000001</c:v>
                </c:pt>
                <c:pt idx="3">
                  <c:v>#N/A</c:v>
                </c:pt>
                <c:pt idx="4">
                  <c:v>1.1499999999999999</c:v>
                </c:pt>
                <c:pt idx="5">
                  <c:v>#N/A</c:v>
                </c:pt>
                <c:pt idx="6">
                  <c:v>1.17</c:v>
                </c:pt>
                <c:pt idx="7">
                  <c:v>#N/A</c:v>
                </c:pt>
                <c:pt idx="8">
                  <c:v>1.1499999999999999</c:v>
                </c:pt>
                <c:pt idx="9">
                  <c:v>#N/A</c:v>
                </c:pt>
              </c:numCache>
            </c:numRef>
          </c:val>
          <c:extLst>
            <c:ext xmlns:c16="http://schemas.microsoft.com/office/drawing/2014/chart" uri="{C3380CC4-5D6E-409C-BE32-E72D297353CC}">
              <c16:uniqueId val="{00000009-A30C-408D-9DCC-C3E03C935674}"/>
            </c:ext>
          </c:extLst>
        </c:ser>
        <c:dLbls>
          <c:showLegendKey val="0"/>
          <c:showVal val="0"/>
          <c:showCatName val="0"/>
          <c:showSerName val="0"/>
          <c:showPercent val="0"/>
          <c:showBubbleSize val="0"/>
        </c:dLbls>
        <c:gapWidth val="150"/>
        <c:overlap val="100"/>
        <c:axId val="416500056"/>
        <c:axId val="416500448"/>
      </c:barChart>
      <c:catAx>
        <c:axId val="41650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500448"/>
        <c:crosses val="autoZero"/>
        <c:auto val="1"/>
        <c:lblAlgn val="ctr"/>
        <c:lblOffset val="100"/>
        <c:tickLblSkip val="1"/>
        <c:tickMarkSkip val="1"/>
        <c:noMultiLvlLbl val="0"/>
      </c:catAx>
      <c:valAx>
        <c:axId val="4165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00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2567</c:v>
                </c:pt>
                <c:pt idx="5">
                  <c:v>2496</c:v>
                </c:pt>
                <c:pt idx="8">
                  <c:v>2279</c:v>
                </c:pt>
                <c:pt idx="11">
                  <c:v>2138</c:v>
                </c:pt>
                <c:pt idx="14">
                  <c:v>2160</c:v>
                </c:pt>
              </c:numCache>
            </c:numRef>
          </c:val>
          <c:extLst>
            <c:ext xmlns:c16="http://schemas.microsoft.com/office/drawing/2014/chart" uri="{C3380CC4-5D6E-409C-BE32-E72D297353CC}">
              <c16:uniqueId val="{00000000-9332-4903-AC05-E404422296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2-4903-AC05-E404422296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9332-4903-AC05-E404422296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508</c:v>
                </c:pt>
                <c:pt idx="3">
                  <c:v>488</c:v>
                </c:pt>
                <c:pt idx="6">
                  <c:v>315</c:v>
                </c:pt>
                <c:pt idx="9">
                  <c:v>124</c:v>
                </c:pt>
                <c:pt idx="12">
                  <c:v>124</c:v>
                </c:pt>
              </c:numCache>
            </c:numRef>
          </c:val>
          <c:extLst>
            <c:ext xmlns:c16="http://schemas.microsoft.com/office/drawing/2014/chart" uri="{C3380CC4-5D6E-409C-BE32-E72D297353CC}">
              <c16:uniqueId val="{00000003-9332-4903-AC05-E404422296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570</c:v>
                </c:pt>
                <c:pt idx="3">
                  <c:v>557</c:v>
                </c:pt>
                <c:pt idx="6">
                  <c:v>581</c:v>
                </c:pt>
                <c:pt idx="9">
                  <c:v>576</c:v>
                </c:pt>
                <c:pt idx="12">
                  <c:v>646</c:v>
                </c:pt>
              </c:numCache>
            </c:numRef>
          </c:val>
          <c:extLst>
            <c:ext xmlns:c16="http://schemas.microsoft.com/office/drawing/2014/chart" uri="{C3380CC4-5D6E-409C-BE32-E72D297353CC}">
              <c16:uniqueId val="{00000004-9332-4903-AC05-E404422296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2-4903-AC05-E404422296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2-4903-AC05-E404422296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2556</c:v>
                </c:pt>
                <c:pt idx="3">
                  <c:v>2506</c:v>
                </c:pt>
                <c:pt idx="6">
                  <c:v>2504</c:v>
                </c:pt>
                <c:pt idx="9">
                  <c:v>2462</c:v>
                </c:pt>
                <c:pt idx="12">
                  <c:v>2409</c:v>
                </c:pt>
              </c:numCache>
            </c:numRef>
          </c:val>
          <c:extLst>
            <c:ext xmlns:c16="http://schemas.microsoft.com/office/drawing/2014/chart" uri="{C3380CC4-5D6E-409C-BE32-E72D297353CC}">
              <c16:uniqueId val="{00000007-9332-4903-AC05-E404422296F6}"/>
            </c:ext>
          </c:extLst>
        </c:ser>
        <c:dLbls>
          <c:showLegendKey val="0"/>
          <c:showVal val="0"/>
          <c:showCatName val="0"/>
          <c:showSerName val="0"/>
          <c:showPercent val="0"/>
          <c:showBubbleSize val="0"/>
        </c:dLbls>
        <c:gapWidth val="100"/>
        <c:overlap val="100"/>
        <c:axId val="459722320"/>
        <c:axId val="45972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1067</c:v>
                </c:pt>
                <c:pt idx="2">
                  <c:v>#N/A</c:v>
                </c:pt>
                <c:pt idx="3">
                  <c:v>#N/A</c:v>
                </c:pt>
                <c:pt idx="4">
                  <c:v>1055</c:v>
                </c:pt>
                <c:pt idx="5">
                  <c:v>#N/A</c:v>
                </c:pt>
                <c:pt idx="6">
                  <c:v>#N/A</c:v>
                </c:pt>
                <c:pt idx="7">
                  <c:v>1121</c:v>
                </c:pt>
                <c:pt idx="8">
                  <c:v>#N/A</c:v>
                </c:pt>
                <c:pt idx="9">
                  <c:v>#N/A</c:v>
                </c:pt>
                <c:pt idx="10">
                  <c:v>1024</c:v>
                </c:pt>
                <c:pt idx="11">
                  <c:v>#N/A</c:v>
                </c:pt>
                <c:pt idx="12">
                  <c:v>#N/A</c:v>
                </c:pt>
                <c:pt idx="13">
                  <c:v>1020</c:v>
                </c:pt>
                <c:pt idx="14">
                  <c:v>#N/A</c:v>
                </c:pt>
              </c:numCache>
            </c:numRef>
          </c:val>
          <c:smooth val="0"/>
          <c:extLst>
            <c:ext xmlns:c16="http://schemas.microsoft.com/office/drawing/2014/chart" uri="{C3380CC4-5D6E-409C-BE32-E72D297353CC}">
              <c16:uniqueId val="{00000008-9332-4903-AC05-E404422296F6}"/>
            </c:ext>
          </c:extLst>
        </c:ser>
        <c:dLbls>
          <c:showLegendKey val="0"/>
          <c:showVal val="0"/>
          <c:showCatName val="0"/>
          <c:showSerName val="0"/>
          <c:showPercent val="0"/>
          <c:showBubbleSize val="0"/>
        </c:dLbls>
        <c:marker val="1"/>
        <c:smooth val="0"/>
        <c:axId val="459722320"/>
        <c:axId val="459723104"/>
      </c:lineChart>
      <c:catAx>
        <c:axId val="45972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9723104"/>
        <c:crosses val="autoZero"/>
        <c:auto val="1"/>
        <c:lblAlgn val="ctr"/>
        <c:lblOffset val="100"/>
        <c:tickLblSkip val="1"/>
        <c:tickMarkSkip val="1"/>
        <c:noMultiLvlLbl val="0"/>
      </c:catAx>
      <c:valAx>
        <c:axId val="45972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72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24491</c:v>
                </c:pt>
                <c:pt idx="5">
                  <c:v>24090</c:v>
                </c:pt>
                <c:pt idx="8">
                  <c:v>23222</c:v>
                </c:pt>
                <c:pt idx="11">
                  <c:v>22385</c:v>
                </c:pt>
                <c:pt idx="14">
                  <c:v>21987</c:v>
                </c:pt>
              </c:numCache>
            </c:numRef>
          </c:val>
          <c:extLst>
            <c:ext xmlns:c16="http://schemas.microsoft.com/office/drawing/2014/chart" uri="{C3380CC4-5D6E-409C-BE32-E72D297353CC}">
              <c16:uniqueId val="{00000000-C354-4108-B575-58763D1E54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c:v>
                </c:pt>
                <c:pt idx="5">
                  <c:v>98</c:v>
                </c:pt>
                <c:pt idx="8">
                  <c:v>79</c:v>
                </c:pt>
                <c:pt idx="11">
                  <c:v>63</c:v>
                </c:pt>
                <c:pt idx="14">
                  <c:v>44</c:v>
                </c:pt>
              </c:numCache>
            </c:numRef>
          </c:val>
          <c:extLst>
            <c:ext xmlns:c16="http://schemas.microsoft.com/office/drawing/2014/chart" uri="{C3380CC4-5D6E-409C-BE32-E72D297353CC}">
              <c16:uniqueId val="{00000001-C354-4108-B575-58763D1E54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3729</c:v>
                </c:pt>
                <c:pt idx="5">
                  <c:v>4042</c:v>
                </c:pt>
                <c:pt idx="8">
                  <c:v>4275</c:v>
                </c:pt>
                <c:pt idx="11">
                  <c:v>4411</c:v>
                </c:pt>
                <c:pt idx="14">
                  <c:v>4512</c:v>
                </c:pt>
              </c:numCache>
            </c:numRef>
          </c:val>
          <c:extLst>
            <c:ext xmlns:c16="http://schemas.microsoft.com/office/drawing/2014/chart" uri="{C3380CC4-5D6E-409C-BE32-E72D297353CC}">
              <c16:uniqueId val="{00000002-C354-4108-B575-58763D1E54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4-4108-B575-58763D1E54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54-4108-B575-58763D1E54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4-4108-B575-58763D1E54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3514</c:v>
                </c:pt>
                <c:pt idx="3">
                  <c:v>3645</c:v>
                </c:pt>
                <c:pt idx="6">
                  <c:v>3497</c:v>
                </c:pt>
                <c:pt idx="9">
                  <c:v>3222</c:v>
                </c:pt>
                <c:pt idx="12">
                  <c:v>3087</c:v>
                </c:pt>
              </c:numCache>
            </c:numRef>
          </c:val>
          <c:extLst>
            <c:ext xmlns:c16="http://schemas.microsoft.com/office/drawing/2014/chart" uri="{C3380CC4-5D6E-409C-BE32-E72D297353CC}">
              <c16:uniqueId val="{00000006-C354-4108-B575-58763D1E54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1668</c:v>
                </c:pt>
                <c:pt idx="3">
                  <c:v>1237</c:v>
                </c:pt>
                <c:pt idx="6">
                  <c:v>894</c:v>
                </c:pt>
                <c:pt idx="9">
                  <c:v>749</c:v>
                </c:pt>
                <c:pt idx="12">
                  <c:v>631</c:v>
                </c:pt>
              </c:numCache>
            </c:numRef>
          </c:val>
          <c:extLst>
            <c:ext xmlns:c16="http://schemas.microsoft.com/office/drawing/2014/chart" uri="{C3380CC4-5D6E-409C-BE32-E72D297353CC}">
              <c16:uniqueId val="{00000007-C354-4108-B575-58763D1E54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9493</c:v>
                </c:pt>
                <c:pt idx="3">
                  <c:v>9462</c:v>
                </c:pt>
                <c:pt idx="6">
                  <c:v>9273</c:v>
                </c:pt>
                <c:pt idx="9">
                  <c:v>8921</c:v>
                </c:pt>
                <c:pt idx="12">
                  <c:v>8814</c:v>
                </c:pt>
              </c:numCache>
            </c:numRef>
          </c:val>
          <c:extLst>
            <c:ext xmlns:c16="http://schemas.microsoft.com/office/drawing/2014/chart" uri="{C3380CC4-5D6E-409C-BE32-E72D297353CC}">
              <c16:uniqueId val="{00000008-C354-4108-B575-58763D1E54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54-4108-B575-58763D1E54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26853</c:v>
                </c:pt>
                <c:pt idx="3">
                  <c:v>26513</c:v>
                </c:pt>
                <c:pt idx="6">
                  <c:v>26108</c:v>
                </c:pt>
                <c:pt idx="9">
                  <c:v>25520</c:v>
                </c:pt>
                <c:pt idx="12">
                  <c:v>24916</c:v>
                </c:pt>
              </c:numCache>
            </c:numRef>
          </c:val>
          <c:extLst>
            <c:ext xmlns:c16="http://schemas.microsoft.com/office/drawing/2014/chart" uri="{C3380CC4-5D6E-409C-BE32-E72D297353CC}">
              <c16:uniqueId val="{0000000A-C354-4108-B575-58763D1E5468}"/>
            </c:ext>
          </c:extLst>
        </c:ser>
        <c:dLbls>
          <c:showLegendKey val="0"/>
          <c:showVal val="0"/>
          <c:showCatName val="0"/>
          <c:showSerName val="0"/>
          <c:showPercent val="0"/>
          <c:showBubbleSize val="0"/>
        </c:dLbls>
        <c:gapWidth val="100"/>
        <c:overlap val="100"/>
        <c:axId val="175517768"/>
        <c:axId val="545609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13268</c:v>
                </c:pt>
                <c:pt idx="2">
                  <c:v>#N/A</c:v>
                </c:pt>
                <c:pt idx="3">
                  <c:v>#N/A</c:v>
                </c:pt>
                <c:pt idx="4">
                  <c:v>12628</c:v>
                </c:pt>
                <c:pt idx="5">
                  <c:v>#N/A</c:v>
                </c:pt>
                <c:pt idx="6">
                  <c:v>#N/A</c:v>
                </c:pt>
                <c:pt idx="7">
                  <c:v>12195</c:v>
                </c:pt>
                <c:pt idx="8">
                  <c:v>#N/A</c:v>
                </c:pt>
                <c:pt idx="9">
                  <c:v>#N/A</c:v>
                </c:pt>
                <c:pt idx="10">
                  <c:v>11551</c:v>
                </c:pt>
                <c:pt idx="11">
                  <c:v>#N/A</c:v>
                </c:pt>
                <c:pt idx="12">
                  <c:v>#N/A</c:v>
                </c:pt>
                <c:pt idx="13">
                  <c:v>10905</c:v>
                </c:pt>
                <c:pt idx="14">
                  <c:v>#N/A</c:v>
                </c:pt>
              </c:numCache>
            </c:numRef>
          </c:val>
          <c:smooth val="0"/>
          <c:extLst>
            <c:ext xmlns:c16="http://schemas.microsoft.com/office/drawing/2014/chart" uri="{C3380CC4-5D6E-409C-BE32-E72D297353CC}">
              <c16:uniqueId val="{0000000B-C354-4108-B575-58763D1E5468}"/>
            </c:ext>
          </c:extLst>
        </c:ser>
        <c:dLbls>
          <c:showLegendKey val="0"/>
          <c:showVal val="0"/>
          <c:showCatName val="0"/>
          <c:showSerName val="0"/>
          <c:showPercent val="0"/>
          <c:showBubbleSize val="0"/>
        </c:dLbls>
        <c:marker val="1"/>
        <c:smooth val="0"/>
        <c:axId val="175517768"/>
        <c:axId val="545609872"/>
      </c:lineChart>
      <c:catAx>
        <c:axId val="17551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5609872"/>
        <c:crosses val="autoZero"/>
        <c:auto val="1"/>
        <c:lblAlgn val="ctr"/>
        <c:lblOffset val="100"/>
        <c:tickLblSkip val="1"/>
        <c:tickMarkSkip val="1"/>
        <c:noMultiLvlLbl val="0"/>
      </c:catAx>
      <c:valAx>
        <c:axId val="54560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1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589</c:v>
                </c:pt>
                <c:pt idx="1">
                  <c:v>589</c:v>
                </c:pt>
                <c:pt idx="2">
                  <c:v>590</c:v>
                </c:pt>
              </c:numCache>
            </c:numRef>
          </c:val>
          <c:extLst>
            <c:ext xmlns:c16="http://schemas.microsoft.com/office/drawing/2014/chart" uri="{C3380CC4-5D6E-409C-BE32-E72D297353CC}">
              <c16:uniqueId val="{00000000-17A2-478F-A106-2CC986A97E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2785</c:v>
                </c:pt>
                <c:pt idx="1">
                  <c:v>2632</c:v>
                </c:pt>
                <c:pt idx="2">
                  <c:v>2639</c:v>
                </c:pt>
              </c:numCache>
            </c:numRef>
          </c:val>
          <c:extLst>
            <c:ext xmlns:c16="http://schemas.microsoft.com/office/drawing/2014/chart" uri="{C3380CC4-5D6E-409C-BE32-E72D297353CC}">
              <c16:uniqueId val="{00000001-17A2-478F-A106-2CC986A97E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1975</c:v>
                </c:pt>
                <c:pt idx="1">
                  <c:v>2169</c:v>
                </c:pt>
                <c:pt idx="2">
                  <c:v>2162</c:v>
                </c:pt>
              </c:numCache>
            </c:numRef>
          </c:val>
          <c:extLst>
            <c:ext xmlns:c16="http://schemas.microsoft.com/office/drawing/2014/chart" uri="{C3380CC4-5D6E-409C-BE32-E72D297353CC}">
              <c16:uniqueId val="{00000002-17A2-478F-A106-2CC986A97E57}"/>
            </c:ext>
          </c:extLst>
        </c:ser>
        <c:dLbls>
          <c:showLegendKey val="0"/>
          <c:showVal val="0"/>
          <c:showCatName val="0"/>
          <c:showSerName val="0"/>
          <c:showPercent val="0"/>
          <c:showBubbleSize val="0"/>
        </c:dLbls>
        <c:gapWidth val="120"/>
        <c:overlap val="100"/>
        <c:axId val="545609480"/>
        <c:axId val="545608696"/>
      </c:barChart>
      <c:catAx>
        <c:axId val="54560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5608696"/>
        <c:crosses val="autoZero"/>
        <c:auto val="1"/>
        <c:lblAlgn val="ctr"/>
        <c:lblOffset val="100"/>
        <c:tickLblSkip val="1"/>
        <c:tickMarkSkip val="1"/>
        <c:noMultiLvlLbl val="0"/>
      </c:catAx>
      <c:valAx>
        <c:axId val="545608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560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{A90138F2-6968-473C-A5DA-EBC5883B57E1}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53-428F-B08D-6C60F4C38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{F8ACD297-A91F-46A8-9AE3-E74525AF53A4}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3-428F-B08D-6C60F4C38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{4ED3BF6B-2250-4249-9C10-C3CBD14184B8}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3-428F-B08D-6C60F4C38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{7A583A7C-AE5A-4284-BDCB-1557DEC4AF62}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3-428F-B08D-6C60F4C38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{85209972-F35F-4292-BA7D-C4E06F253341}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3-428F-B08D-6C60F4C389B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{BA75F265-47C8-414C-A1CA-6F55D8CFBF7A}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53-428F-B08D-6C60F4C389B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{1CCE1B37-DD5F-4F51-B1FC-C4F0CC9A5AA7}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53-428F-B08D-6C60F4C389B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{1D996E5D-D9F9-4D58-A7F9-AA67A1AB06E6}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53-428F-B08D-6C60F4C389B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{62FC1BCA-CCE1-499A-B4D0-90A8911EF9C5}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53-428F-B08D-6C60F4C38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65.099999999999994</c:v>
                </c:pt>
                <c:pt idx="16">
                  <c:v>65.900000000000006</c:v>
                </c:pt>
                <c:pt idx="24">
                  <c:v>66.8</c:v>
                </c:pt>
                <c:pt idx="32">
                  <c:v>67.599999999999994</c:v>
                </c:pt>
              </c:numCache>
            </c:numRef>
          </c:xVal>
          <c:yVal>
            <c:numRef>
              <c:f>公会計指標分析・財政指標組合せ分析表!$BP$51:$DC$51</c:f>
              <c:numCache>
                <c:formatCode>#,##0.0;"▲ "#,##0.0</c:formatCode>
                <c:ptCount val="40"/>
                <c:pt idx="0">
                  <c:v>134.1</c:v>
                </c:pt>
                <c:pt idx="8">
                  <c:v>131</c:v>
                </c:pt>
                <c:pt idx="16">
                  <c:v>127.4</c:v>
                </c:pt>
                <c:pt idx="24">
                  <c:v>121.5</c:v>
                </c:pt>
                <c:pt idx="32">
                  <c:v>113.4</c:v>
                </c:pt>
              </c:numCache>
            </c:numRef>
          </c:yVal>
          <c:smooth val="0"/>
          <c:extLst>
            <c:ext xmlns:c16="http://schemas.microsoft.com/office/drawing/2014/chart" uri="{C3380CC4-5D6E-409C-BE32-E72D297353CC}">
              <c16:uniqueId val="{00000009-AC53-428F-B08D-6C60F4C38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{DC350AC8-C8B9-4F81-89E3-7D6E7EC34698}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53-428F-B08D-6C60F4C38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{29089263-E361-4BE0-8E6E-B6DB495B2E8D}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3-428F-B08D-6C60F4C38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{684FACDA-58D1-4882-9CEF-E65BFD65502A}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3-428F-B08D-6C60F4C38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{02E567B4-C779-400D-A580-9AE6A35F6E7F}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3-428F-B08D-6C60F4C38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{147E90E3-FE66-49AA-B557-E5738976672C}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3-428F-B08D-6C60F4C389B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{354CB03E-591F-401B-B579-21BC2BE7A2E0}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53-428F-B08D-6C60F4C389B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{4E2EBF80-ED55-4DDD-BFC2-387008BD88FE}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53-428F-B08D-6C60F4C389B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{A1FA2F26-F8F4-465A-BE83-25558CA2D51D}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53-428F-B08D-6C60F4C389B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{45665F8D-88CD-4D2B-BBB7-5CE1CC449FFD}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53-428F-B08D-6C60F4C38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AC53-428F-B08D-6C60F4C389BA}"/>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9"/>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{38D401E5-9855-41AC-8A41-BA5C2A5E7AD6}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9D-49EB-9E36-8FBF042A1A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{3A5092CA-D0DF-42F3-A944-E349A0F64756}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D-49EB-9E36-8FBF042A1A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{657D8DF6-4D7F-402C-862B-F3C4353DB4B8}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D-49EB-9E36-8FBF042A1A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{1B24152F-E69F-4993-82F1-75F47779DC7A}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D-49EB-9E36-8FBF042A1A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{A37F24D4-E1DB-42AE-B772-A1B8891F9F1E}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D-49EB-9E36-8FBF042A1AE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{81ABE855-2325-4288-8F1C-BA8D516F4BB5}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9D-49EB-9E36-8FBF042A1AE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{4D00F759-B61E-4C27-8074-8F718650E5B7}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9D-49EB-9E36-8FBF042A1AE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{63DCD7AE-9A78-4743-979E-EA0F51D5A6A7}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9D-49EB-9E36-8FBF042A1AE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{4AF5EB47-29D7-41A5-9600-D11590D70F89}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9D-49EB-9E36-8FBF042A1A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11.2</c:v>
                </c:pt>
                <c:pt idx="16">
                  <c:v>11.1</c:v>
                </c:pt>
                <c:pt idx="24">
                  <c:v>11.1</c:v>
                </c:pt>
                <c:pt idx="32">
                  <c:v>11</c:v>
                </c:pt>
              </c:numCache>
            </c:numRef>
          </c:xVal>
          <c:yVal>
            <c:numRef>
              <c:f>公会計指標分析・財政指標組合せ分析表!$BP$73:$DC$73</c:f>
              <c:numCache>
                <c:formatCode>#,##0.0;"▲ "#,##0.0</c:formatCode>
                <c:ptCount val="40"/>
                <c:pt idx="0">
                  <c:v>134.1</c:v>
                </c:pt>
                <c:pt idx="8">
                  <c:v>131</c:v>
                </c:pt>
                <c:pt idx="16">
                  <c:v>127.4</c:v>
                </c:pt>
                <c:pt idx="24">
                  <c:v>121.5</c:v>
                </c:pt>
                <c:pt idx="32">
                  <c:v>113.4</c:v>
                </c:pt>
              </c:numCache>
            </c:numRef>
          </c:yVal>
          <c:smooth val="0"/>
          <c:extLst>
            <c:ext xmlns:c16="http://schemas.microsoft.com/office/drawing/2014/chart" uri="{C3380CC4-5D6E-409C-BE32-E72D297353CC}">
              <c16:uniqueId val="{00000009-E89D-49EB-9E36-8FBF042A1A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{5096540E-0269-4F8C-91B8-71CF57CC2854}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9D-49EB-9E36-8FBF042A1A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{73A61D68-0B92-4329-B68A-3FE2A68D4652}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D-49EB-9E36-8FBF042A1A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{A8F39094-D3C7-4CCD-A7AC-4EDB9B94D630}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D-49EB-9E36-8FBF042A1A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{62E7550E-6058-4B66-B1AC-19195F61F8D5}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D-49EB-9E36-8FBF042A1A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{1D9C5EE9-BB30-40CF-B1D2-394E23C6539E}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D-49EB-9E36-8FBF042A1AE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{77C0C664-4B44-4E92-820C-D512FDE588DF}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9D-49EB-9E36-8FBF042A1AE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{49F911D3-9902-4E52-8F7B-40871DEECB67}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9D-49EB-9E36-8FBF042A1AE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{66D712B6-78A1-42C1-9E27-BDB315FF22B1}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9D-49EB-9E36-8FBF042A1AE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{39D2A4F5-BAC0-42D2-8D85-C1C05134536C}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9D-49EB-9E36-8FBF042A1A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89D-49EB-9E36-8FBF042A1AE7}"/>
            </c:ext>
          </c:extLst>
        </c:ser>
        <c:dLbls>
          <c:showLegendKey val="0"/>
          <c:showVal val="1"/>
          <c:showCatName val="0"/>
          <c:showSerName val="0"/>
          <c:showPercent val="0"/>
          <c:showBubbleSize val="0"/>
        </c:dLbls>
        <c:axId val="84219776"/>
        <c:axId val="84234240"/>
      </c:scatterChart>
      <c:valAx>
        <c:axId val="84219776"/>
        <c:scaling>
          <c:orientation val="minMax"/>
          <c:max val="12.4"/>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9"/>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本年度は、市税が対前年度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％増と微増しているものの、人口の減少や全国平均を上回る高齢化率（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年国勢調査</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脆弱な産業基盤と長引く景気低迷などにより、財政力指数は類似団体平均を下回っており、ほぼ横這いで推移している。平成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年度に「第２次行政改革大綱・推進計画」を策定し、自主財源の確保、負担の公平化や行政の効率化に取り組むことにより、財政の健全化に努めている。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年度から「第２次行政改革大綱・推進計画」を策定し、事務・事業の見直しや行政の効率化に努めている。本年度は普通交付税の増などにより歳入経常一般財源は前年度比</a:t>
          </a:r>
          <a:r>
            <a:rPr kumimoji="1" lang="en-US" altLang="ja-JP" sz="1300">
              <a:latin typeface="ＭＳ Ｐゴシック" panose="020B0600070205080204" pitchFamily="50" charset="-128"/>
              <a:ea typeface="ＭＳ Ｐゴシック" panose="020B0600070205080204" pitchFamily="50" charset="-128"/>
            </a:rPr>
            <a:t>286,428</a:t>
          </a:r>
          <a:r>
            <a:rPr kumimoji="1" lang="ja-JP" altLang="en-US" sz="1300">
              <a:latin typeface="ＭＳ Ｐゴシック" panose="020B0600070205080204" pitchFamily="50" charset="-128"/>
              <a:ea typeface="ＭＳ Ｐゴシック" panose="020B0600070205080204" pitchFamily="50" charset="-128"/>
            </a:rPr>
            <a:t>千円の増となった。また経常経費充当一般財源は、公債費の減などにより前年度比</a:t>
          </a:r>
          <a:r>
            <a:rPr kumimoji="1" lang="en-US" altLang="ja-JP" sz="1300">
              <a:latin typeface="ＭＳ Ｐゴシック" panose="020B0600070205080204" pitchFamily="50" charset="-128"/>
              <a:ea typeface="ＭＳ Ｐゴシック" panose="020B0600070205080204" pitchFamily="50" charset="-128"/>
            </a:rPr>
            <a:t>179,912</a:t>
          </a:r>
          <a:r>
            <a:rPr kumimoji="1" lang="ja-JP" altLang="en-US" sz="1300">
              <a:latin typeface="ＭＳ Ｐゴシック" panose="020B0600070205080204" pitchFamily="50" charset="-128"/>
              <a:ea typeface="ＭＳ Ｐゴシック" panose="020B0600070205080204" pitchFamily="50" charset="-128"/>
            </a:rPr>
            <a:t>千円の減となった。歳入経常一般財源の増及び経常経費充当一般財源の減により比率は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ポイント減少し、本年度は類似団体平均より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ポイント低い比率となっている。今後も行政改革に継続的に取り組み、歳入の確保、歳出の抑制に努めていく必要がある。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52977</xdr:rowOff>
    </xdr:from>
    <xdr:to>
      <xdr:col>23</xdr:col>
      <xdr:colOff>133350</xdr:colOff>
      <xdr:row>60</xdr:row>
      <xdr:rowOff>152944</xdr:rowOff>
    </xdr:to>
    <xdr:cxnSp macro="">
      <xdr:nvCxnSpPr>
        <xdr:cNvPr id="134" name="直線コネクタ 133"/>
        <xdr:cNvCxnSpPr/>
      </xdr:nvCxnSpPr>
      <xdr:spPr>
        <a:xfrm flipV="1">
          <a:off x="4114800" y="10339977"/>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125367</xdr:rowOff>
    </xdr:from>
    <xdr:to>
      <xdr:col>19</xdr:col>
      <xdr:colOff>133350</xdr:colOff>
      <xdr:row>60</xdr:row>
      <xdr:rowOff>152944</xdr:rowOff>
    </xdr:to>
    <xdr:cxnSp macro="">
      <xdr:nvCxnSpPr>
        <xdr:cNvPr id="137" name="直線コネクタ 136"/>
        <xdr:cNvCxnSpPr/>
      </xdr:nvCxnSpPr>
      <xdr:spPr>
        <a:xfrm>
          <a:off x="3225800" y="104123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46083</xdr:rowOff>
    </xdr:from>
    <xdr:to>
      <xdr:col>15</xdr:col>
      <xdr:colOff>82550</xdr:colOff>
      <xdr:row>60</xdr:row>
      <xdr:rowOff>125367</xdr:rowOff>
    </xdr:to>
    <xdr:cxnSp macro="">
      <xdr:nvCxnSpPr>
        <xdr:cNvPr id="140" name="直線コネクタ 139"/>
        <xdr:cNvCxnSpPr/>
      </xdr:nvCxnSpPr>
      <xdr:spPr>
        <a:xfrm>
          <a:off x="2336800" y="1033308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114119</xdr:rowOff>
    </xdr:from>
    <xdr:to>
      <xdr:col>11</xdr:col>
      <xdr:colOff>31750</xdr:colOff>
      <xdr:row>60</xdr:row>
      <xdr:rowOff>46083</xdr:rowOff>
    </xdr:to>
    <xdr:cxnSp macro="">
      <xdr:nvCxnSpPr>
        <xdr:cNvPr id="143" name="直線コネクタ 142"/>
        <xdr:cNvCxnSpPr/>
      </xdr:nvCxnSpPr>
      <xdr:spPr>
        <a:xfrm>
          <a:off x="1447800" y="1022966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macro="" textlink="">
      <xdr:nvSpPr>
        <xdr:cNvPr id="153" name="楕円 152"/>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macro="" textlink="">
      <xdr:nvSpPr>
        <xdr:cNvPr id="154" name="財政構造の弾力性該当値テキスト"/>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102144</xdr:rowOff>
    </xdr:from>
    <xdr:to>
      <xdr:col>19</xdr:col>
      <xdr:colOff>184150</xdr:colOff>
      <xdr:row>61</xdr:row>
      <xdr:rowOff>32294</xdr:rowOff>
    </xdr:to>
    <xdr:sp macro="" textlink="">
      <xdr:nvSpPr>
        <xdr:cNvPr id="155" name="楕円 154"/>
        <xdr:cNvSpPr/>
      </xdr:nvSpPr>
      <xdr:spPr>
        <a:xfrm>
          <a:off x="4064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17071</xdr:rowOff>
    </xdr:from>
    <xdr:ext cx="736600" cy="259045"/>
    <xdr:sp macro="" textlink="">
      <xdr:nvSpPr>
        <xdr:cNvPr id="156" name="テキスト ボックス 155"/>
        <xdr:cNvSpPr txBox="1"/>
      </xdr:nvSpPr>
      <xdr:spPr>
        <a:xfrm>
          <a:off x="3733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7" name="楕円 156"/>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8" name="テキスト ボックス 157"/>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166733</xdr:rowOff>
    </xdr:from>
    <xdr:to>
      <xdr:col>11</xdr:col>
      <xdr:colOff>82550</xdr:colOff>
      <xdr:row>60</xdr:row>
      <xdr:rowOff>96883</xdr:rowOff>
    </xdr:to>
    <xdr:sp macro="" textlink="">
      <xdr:nvSpPr>
        <xdr:cNvPr id="159" name="楕円 158"/>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81660</xdr:rowOff>
    </xdr:from>
    <xdr:ext cx="762000" cy="259045"/>
    <xdr:sp macro="" textlink="">
      <xdr:nvSpPr>
        <xdr:cNvPr id="160" name="テキスト ボックス 159"/>
        <xdr:cNvSpPr txBox="1"/>
      </xdr:nvSpPr>
      <xdr:spPr>
        <a:xfrm>
          <a:off x="1955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行政面積が広大で保育所数が多く、それら保育所と公民館などの施設運営を直営で行っていることによる人件費が要因となっており、保育所統廃合や公民館などの運営体制の見直しなどを進めていく必要がある。本年度は、物件費で</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は文化複合施設整備に係る委託料の増などにより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8.2</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は退職金の減などにより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合計で前年度比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60069</xdr:rowOff>
    </xdr:from>
    <xdr:to>
      <xdr:col>23</xdr:col>
      <xdr:colOff>133350</xdr:colOff>
      <xdr:row>82</xdr:row>
      <xdr:rowOff>80955</xdr:rowOff>
    </xdr:to>
    <xdr:cxnSp macro="">
      <xdr:nvCxnSpPr>
        <xdr:cNvPr id="197" name="直線コネクタ 196"/>
        <xdr:cNvCxnSpPr/>
      </xdr:nvCxnSpPr>
      <xdr:spPr>
        <a:xfrm>
          <a:off x="4114800" y="14118969"/>
          <a:ext cx="8382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47039</xdr:rowOff>
    </xdr:from>
    <xdr:to>
      <xdr:col>19</xdr:col>
      <xdr:colOff>133350</xdr:colOff>
      <xdr:row>82</xdr:row>
      <xdr:rowOff>60069</xdr:rowOff>
    </xdr:to>
    <xdr:cxnSp macro="">
      <xdr:nvCxnSpPr>
        <xdr:cNvPr id="200" name="直線コネクタ 199"/>
        <xdr:cNvCxnSpPr/>
      </xdr:nvCxnSpPr>
      <xdr:spPr>
        <a:xfrm>
          <a:off x="3225800" y="1410593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17267</xdr:rowOff>
    </xdr:from>
    <xdr:to>
      <xdr:col>15</xdr:col>
      <xdr:colOff>82550</xdr:colOff>
      <xdr:row>82</xdr:row>
      <xdr:rowOff>47039</xdr:rowOff>
    </xdr:to>
    <xdr:cxnSp macro="">
      <xdr:nvCxnSpPr>
        <xdr:cNvPr id="203" name="直線コネクタ 202"/>
        <xdr:cNvCxnSpPr/>
      </xdr:nvCxnSpPr>
      <xdr:spPr>
        <a:xfrm>
          <a:off x="2336800" y="14076167"/>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17267</xdr:rowOff>
    </xdr:from>
    <xdr:to>
      <xdr:col>11</xdr:col>
      <xdr:colOff>31750</xdr:colOff>
      <xdr:row>82</xdr:row>
      <xdr:rowOff>20391</xdr:rowOff>
    </xdr:to>
    <xdr:cxnSp macro="">
      <xdr:nvCxnSpPr>
        <xdr:cNvPr id="206" name="直線コネクタ 205"/>
        <xdr:cNvCxnSpPr/>
      </xdr:nvCxnSpPr>
      <xdr:spPr>
        <a:xfrm flipV="1">
          <a:off x="1447800" y="1407616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30155</xdr:rowOff>
    </xdr:from>
    <xdr:to>
      <xdr:col>23</xdr:col>
      <xdr:colOff>184150</xdr:colOff>
      <xdr:row>82</xdr:row>
      <xdr:rowOff>131755</xdr:rowOff>
    </xdr:to>
    <xdr:sp macro="" textlink="">
      <xdr:nvSpPr>
        <xdr:cNvPr id="216" name="楕円 215"/>
        <xdr:cNvSpPr/>
      </xdr:nvSpPr>
      <xdr:spPr>
        <a:xfrm>
          <a:off x="4902200" y="140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2232</xdr:rowOff>
    </xdr:from>
    <xdr:ext cx="762000" cy="259045"/>
    <xdr:sp macro="" textlink="">
      <xdr:nvSpPr>
        <xdr:cNvPr id="217" name="人件費・物件費等の状況該当値テキスト"/>
        <xdr:cNvSpPr txBox="1"/>
      </xdr:nvSpPr>
      <xdr:spPr>
        <a:xfrm>
          <a:off x="5041900" y="14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9269</xdr:rowOff>
    </xdr:from>
    <xdr:to>
      <xdr:col>19</xdr:col>
      <xdr:colOff>184150</xdr:colOff>
      <xdr:row>82</xdr:row>
      <xdr:rowOff>110869</xdr:rowOff>
    </xdr:to>
    <xdr:sp macro="" textlink="">
      <xdr:nvSpPr>
        <xdr:cNvPr id="218" name="楕円 217"/>
        <xdr:cNvSpPr/>
      </xdr:nvSpPr>
      <xdr:spPr>
        <a:xfrm>
          <a:off x="4064000" y="140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95646</xdr:rowOff>
    </xdr:from>
    <xdr:ext cx="736600" cy="259045"/>
    <xdr:sp macro="" textlink="">
      <xdr:nvSpPr>
        <xdr:cNvPr id="219" name="テキスト ボックス 218"/>
        <xdr:cNvSpPr txBox="1"/>
      </xdr:nvSpPr>
      <xdr:spPr>
        <a:xfrm>
          <a:off x="3733800" y="1415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167689</xdr:rowOff>
    </xdr:from>
    <xdr:to>
      <xdr:col>15</xdr:col>
      <xdr:colOff>133350</xdr:colOff>
      <xdr:row>82</xdr:row>
      <xdr:rowOff>97839</xdr:rowOff>
    </xdr:to>
    <xdr:sp macro="" textlink="">
      <xdr:nvSpPr>
        <xdr:cNvPr id="220" name="楕円 219"/>
        <xdr:cNvSpPr/>
      </xdr:nvSpPr>
      <xdr:spPr>
        <a:xfrm>
          <a:off x="3175000" y="140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82616</xdr:rowOff>
    </xdr:from>
    <xdr:ext cx="762000" cy="259045"/>
    <xdr:sp macro="" textlink="">
      <xdr:nvSpPr>
        <xdr:cNvPr id="221" name="テキスト ボックス 220"/>
        <xdr:cNvSpPr txBox="1"/>
      </xdr:nvSpPr>
      <xdr:spPr>
        <a:xfrm>
          <a:off x="2844800" y="141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137917</xdr:rowOff>
    </xdr:from>
    <xdr:to>
      <xdr:col>11</xdr:col>
      <xdr:colOff>82550</xdr:colOff>
      <xdr:row>82</xdr:row>
      <xdr:rowOff>68067</xdr:rowOff>
    </xdr:to>
    <xdr:sp macro="" textlink="">
      <xdr:nvSpPr>
        <xdr:cNvPr id="222" name="楕円 221"/>
        <xdr:cNvSpPr/>
      </xdr:nvSpPr>
      <xdr:spPr>
        <a:xfrm>
          <a:off x="2286000" y="140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52844</xdr:rowOff>
    </xdr:from>
    <xdr:ext cx="762000" cy="259045"/>
    <xdr:sp macro="" textlink="">
      <xdr:nvSpPr>
        <xdr:cNvPr id="223" name="テキスト ボックス 222"/>
        <xdr:cNvSpPr txBox="1"/>
      </xdr:nvSpPr>
      <xdr:spPr>
        <a:xfrm>
          <a:off x="1955800" y="1411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141041</xdr:rowOff>
    </xdr:from>
    <xdr:to>
      <xdr:col>7</xdr:col>
      <xdr:colOff>31750</xdr:colOff>
      <xdr:row>82</xdr:row>
      <xdr:rowOff>71191</xdr:rowOff>
    </xdr:to>
    <xdr:sp macro="" textlink="">
      <xdr:nvSpPr>
        <xdr:cNvPr id="224" name="楕円 223"/>
        <xdr:cNvSpPr/>
      </xdr:nvSpPr>
      <xdr:spPr>
        <a:xfrm>
          <a:off x="1397000" y="140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55968</xdr:rowOff>
    </xdr:from>
    <xdr:ext cx="762000" cy="259045"/>
    <xdr:sp macro="" textlink="">
      <xdr:nvSpPr>
        <xdr:cNvPr id="225" name="テキスト ボックス 224"/>
        <xdr:cNvSpPr txBox="1"/>
      </xdr:nvSpPr>
      <xdr:spPr>
        <a:xfrm>
          <a:off x="1066800" y="141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国の行政職俸給表に準じた給料表への改定（</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H29.4.1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や職務給の適正化（３級止め）（</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H30.4.1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～）を実施しており、給与水準の適正化を図っている。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今後も引き続き、各種手当の見直しなど、給与水準の適正化に努める。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31750</xdr:rowOff>
    </xdr:to>
    <xdr:cxnSp macro="">
      <xdr:nvCxnSpPr>
        <xdr:cNvPr id="259" name="直線コネクタ 258"/>
        <xdr:cNvCxnSpPr/>
      </xdr:nvCxnSpPr>
      <xdr:spPr>
        <a:xfrm flipV="1">
          <a:off x="16179800" y="1459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31750</xdr:rowOff>
    </xdr:to>
    <xdr:cxnSp macro="">
      <xdr:nvCxnSpPr>
        <xdr:cNvPr id="262" name="直線コネクタ 261"/>
        <xdr:cNvCxnSpPr/>
      </xdr:nvCxnSpPr>
      <xdr:spPr>
        <a:xfrm>
          <a:off x="15290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125589</xdr:rowOff>
    </xdr:to>
    <xdr:cxnSp macro="">
      <xdr:nvCxnSpPr>
        <xdr:cNvPr id="265" name="直線コネクタ 264"/>
        <xdr:cNvCxnSpPr/>
      </xdr:nvCxnSpPr>
      <xdr:spPr>
        <a:xfrm flipV="1">
          <a:off x="14401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85</xdr:row>
      <xdr:rowOff>125589</xdr:rowOff>
    </xdr:to>
    <xdr:cxnSp macro="">
      <xdr:nvCxnSpPr>
        <xdr:cNvPr id="268" name="直線コネクタ 267"/>
        <xdr:cNvCxnSpPr/>
      </xdr:nvCxnSpPr>
      <xdr:spPr>
        <a:xfrm>
          <a:off x="13512800" y="1437710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8" name="楕円 277"/>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9" name="給与水準   （国との比較）該当値テキスト"/>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2" name="楕円 281"/>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3" name="テキスト ボックス 28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4" name="楕円 283"/>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5" name="テキスト ボックス 284"/>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6" name="楕円 285"/>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7" name="テキスト ボックス 286"/>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類似団体平均を上回っているのは、行政面積が広大で保育所数が多く、それら保育所の施設運営を直営で行っていることが主な要因である。今後は、保育所の統廃合、民間委託や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給食業務の在り方、また会計年度任用職員制度による職の整理等の検討と歩調を合わせた取り組みを引き続き検討</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していくとともに、新たな定員管理計画の策定に努める。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152219</xdr:rowOff>
    </xdr:from>
    <xdr:to>
      <xdr:col>81</xdr:col>
      <xdr:colOff>44450</xdr:colOff>
      <xdr:row>63</xdr:row>
      <xdr:rowOff>159113</xdr:rowOff>
    </xdr:to>
    <xdr:cxnSp macro="">
      <xdr:nvCxnSpPr>
        <xdr:cNvPr id="324" name="直線コネクタ 323"/>
        <xdr:cNvCxnSpPr/>
      </xdr:nvCxnSpPr>
      <xdr:spPr>
        <a:xfrm>
          <a:off x="16179800" y="109535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152219</xdr:rowOff>
    </xdr:from>
    <xdr:to>
      <xdr:col>77</xdr:col>
      <xdr:colOff>44450</xdr:colOff>
      <xdr:row>63</xdr:row>
      <xdr:rowOff>152219</xdr:rowOff>
    </xdr:to>
    <xdr:cxnSp macro="">
      <xdr:nvCxnSpPr>
        <xdr:cNvPr id="327" name="直線コネクタ 326"/>
        <xdr:cNvCxnSpPr/>
      </xdr:nvCxnSpPr>
      <xdr:spPr>
        <a:xfrm>
          <a:off x="15290800" y="10953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132685</xdr:rowOff>
    </xdr:from>
    <xdr:to>
      <xdr:col>72</xdr:col>
      <xdr:colOff>203200</xdr:colOff>
      <xdr:row>63</xdr:row>
      <xdr:rowOff>152219</xdr:rowOff>
    </xdr:to>
    <xdr:cxnSp macro="">
      <xdr:nvCxnSpPr>
        <xdr:cNvPr id="330" name="直線コネクタ 329"/>
        <xdr:cNvCxnSpPr/>
      </xdr:nvCxnSpPr>
      <xdr:spPr>
        <a:xfrm>
          <a:off x="14401800" y="1093403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113151</xdr:rowOff>
    </xdr:from>
    <xdr:to>
      <xdr:col>68</xdr:col>
      <xdr:colOff>152400</xdr:colOff>
      <xdr:row>63</xdr:row>
      <xdr:rowOff>132685</xdr:rowOff>
    </xdr:to>
    <xdr:cxnSp macro="">
      <xdr:nvCxnSpPr>
        <xdr:cNvPr id="333" name="直線コネクタ 332"/>
        <xdr:cNvCxnSpPr/>
      </xdr:nvCxnSpPr>
      <xdr:spPr>
        <a:xfrm>
          <a:off x="13512800" y="1091450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108313</xdr:rowOff>
    </xdr:from>
    <xdr:to>
      <xdr:col>81</xdr:col>
      <xdr:colOff>95250</xdr:colOff>
      <xdr:row>64</xdr:row>
      <xdr:rowOff>38463</xdr:rowOff>
    </xdr:to>
    <xdr:sp macro="" textlink="">
      <xdr:nvSpPr>
        <xdr:cNvPr id="343" name="楕円 342"/>
        <xdr:cNvSpPr/>
      </xdr:nvSpPr>
      <xdr:spPr>
        <a:xfrm>
          <a:off x="16967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80390</xdr:rowOff>
    </xdr:from>
    <xdr:ext cx="762000" cy="259045"/>
    <xdr:sp macro="" textlink="">
      <xdr:nvSpPr>
        <xdr:cNvPr id="344" name="定員管理の状況該当値テキスト"/>
        <xdr:cNvSpPr txBox="1"/>
      </xdr:nvSpPr>
      <xdr:spPr>
        <a:xfrm>
          <a:off x="17106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101419</xdr:rowOff>
    </xdr:from>
    <xdr:to>
      <xdr:col>77</xdr:col>
      <xdr:colOff>95250</xdr:colOff>
      <xdr:row>64</xdr:row>
      <xdr:rowOff>31569</xdr:rowOff>
    </xdr:to>
    <xdr:sp macro="" textlink="">
      <xdr:nvSpPr>
        <xdr:cNvPr id="345" name="楕円 344"/>
        <xdr:cNvSpPr/>
      </xdr:nvSpPr>
      <xdr:spPr>
        <a:xfrm>
          <a:off x="16129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16346</xdr:rowOff>
    </xdr:from>
    <xdr:ext cx="736600" cy="259045"/>
    <xdr:sp macro="" textlink="">
      <xdr:nvSpPr>
        <xdr:cNvPr id="346" name="テキスト ボックス 345"/>
        <xdr:cNvSpPr txBox="1"/>
      </xdr:nvSpPr>
      <xdr:spPr>
        <a:xfrm>
          <a:off x="15798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101419</xdr:rowOff>
    </xdr:from>
    <xdr:to>
      <xdr:col>73</xdr:col>
      <xdr:colOff>44450</xdr:colOff>
      <xdr:row>64</xdr:row>
      <xdr:rowOff>31569</xdr:rowOff>
    </xdr:to>
    <xdr:sp macro="" textlink="">
      <xdr:nvSpPr>
        <xdr:cNvPr id="347" name="楕円 346"/>
        <xdr:cNvSpPr/>
      </xdr:nvSpPr>
      <xdr:spPr>
        <a:xfrm>
          <a:off x="15240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16346</xdr:rowOff>
    </xdr:from>
    <xdr:ext cx="762000" cy="259045"/>
    <xdr:sp macro="" textlink="">
      <xdr:nvSpPr>
        <xdr:cNvPr id="348" name="テキスト ボックス 347"/>
        <xdr:cNvSpPr txBox="1"/>
      </xdr:nvSpPr>
      <xdr:spPr>
        <a:xfrm>
          <a:off x="14909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81885</xdr:rowOff>
    </xdr:from>
    <xdr:to>
      <xdr:col>68</xdr:col>
      <xdr:colOff>203200</xdr:colOff>
      <xdr:row>64</xdr:row>
      <xdr:rowOff>12035</xdr:rowOff>
    </xdr:to>
    <xdr:sp macro="" textlink="">
      <xdr:nvSpPr>
        <xdr:cNvPr id="349" name="楕円 348"/>
        <xdr:cNvSpPr/>
      </xdr:nvSpPr>
      <xdr:spPr>
        <a:xfrm>
          <a:off x="14351000" y="10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168262</xdr:rowOff>
    </xdr:from>
    <xdr:ext cx="762000" cy="259045"/>
    <xdr:sp macro="" textlink="">
      <xdr:nvSpPr>
        <xdr:cNvPr id="350" name="テキスト ボックス 349"/>
        <xdr:cNvSpPr txBox="1"/>
      </xdr:nvSpPr>
      <xdr:spPr>
        <a:xfrm>
          <a:off x="14020800" y="109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62351</xdr:rowOff>
    </xdr:from>
    <xdr:to>
      <xdr:col>64</xdr:col>
      <xdr:colOff>152400</xdr:colOff>
      <xdr:row>63</xdr:row>
      <xdr:rowOff>163951</xdr:rowOff>
    </xdr:to>
    <xdr:sp macro="" textlink="">
      <xdr:nvSpPr>
        <xdr:cNvPr id="351" name="楕円 350"/>
        <xdr:cNvSpPr/>
      </xdr:nvSpPr>
      <xdr:spPr>
        <a:xfrm>
          <a:off x="13462000" y="10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148728</xdr:rowOff>
    </xdr:from>
    <xdr:ext cx="762000" cy="259045"/>
    <xdr:sp macro="" textlink="">
      <xdr:nvSpPr>
        <xdr:cNvPr id="352" name="テキスト ボックス 351"/>
        <xdr:cNvSpPr txBox="1"/>
      </xdr:nvSpPr>
      <xdr:spPr>
        <a:xfrm>
          <a:off x="13131800" y="109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年度からの普通建設事業の大幅削減による地方債発行額の抑制などにより、改善してきているが、依然として類似団体平均を上回っている。また、平成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給食センター建設、西土佐総合支所庁舎建設など合併関連の大型施設整備や、南海トラフ地震に備えた防災関連施設の整備もある程度完了し、公債費は減少傾向にある。財政の硬直化を招かないよう、普通建設事業の削減による地方債発行額の抑制、合併特例債や辺地・過疎対策事業債など交付税措置の有利な地方債の活用、繰上償還の実施など、適正化に努めてい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60219</xdr:rowOff>
    </xdr:to>
    <xdr:cxnSp macro="">
      <xdr:nvCxnSpPr>
        <xdr:cNvPr id="386" name="直線コネクタ 385"/>
        <xdr:cNvCxnSpPr/>
      </xdr:nvCxnSpPr>
      <xdr:spPr>
        <a:xfrm flipV="1">
          <a:off x="16179800" y="640185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60219</xdr:rowOff>
    </xdr:to>
    <xdr:cxnSp macro="">
      <xdr:nvCxnSpPr>
        <xdr:cNvPr id="389" name="直線コネクタ 388"/>
        <xdr:cNvCxnSpPr/>
      </xdr:nvCxnSpPr>
      <xdr:spPr>
        <a:xfrm>
          <a:off x="15290800" y="6403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62230</xdr:rowOff>
    </xdr:to>
    <xdr:cxnSp macro="">
      <xdr:nvCxnSpPr>
        <xdr:cNvPr id="392" name="直線コネクタ 391"/>
        <xdr:cNvCxnSpPr/>
      </xdr:nvCxnSpPr>
      <xdr:spPr>
        <a:xfrm flipV="1">
          <a:off x="14401800" y="64038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80328</xdr:rowOff>
    </xdr:to>
    <xdr:cxnSp macro="">
      <xdr:nvCxnSpPr>
        <xdr:cNvPr id="395" name="直線コネクタ 394"/>
        <xdr:cNvCxnSpPr/>
      </xdr:nvCxnSpPr>
      <xdr:spPr>
        <a:xfrm flipV="1">
          <a:off x="13512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5" name="楕円 404"/>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6"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7" name="楕円 406"/>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8" name="テキスト ボックス 407"/>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9" name="楕円 408"/>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10" name="テキスト ボックス 409"/>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1" name="楕円 410"/>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2" name="テキスト ボックス 411"/>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29528</xdr:rowOff>
    </xdr:from>
    <xdr:to>
      <xdr:col>64</xdr:col>
      <xdr:colOff>152400</xdr:colOff>
      <xdr:row>37</xdr:row>
      <xdr:rowOff>131128</xdr:rowOff>
    </xdr:to>
    <xdr:sp macro="" textlink="">
      <xdr:nvSpPr>
        <xdr:cNvPr id="413" name="楕円 412"/>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115905</xdr:rowOff>
    </xdr:from>
    <xdr:ext cx="762000" cy="259045"/>
    <xdr:sp macro="" textlink="">
      <xdr:nvSpPr>
        <xdr:cNvPr id="414" name="テキスト ボックス 413"/>
        <xdr:cNvSpPr txBox="1"/>
      </xdr:nvSpPr>
      <xdr:spPr>
        <a:xfrm>
          <a:off x="13131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大型施設整備（国体関連施設、学校給食施設、四万十いやしの里など）や南海トラフ地震に備えた防災関連施設の整備、合併特例債の活用、道の駅整備など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などにより、借入額が償還額を下回り、地方債残高は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603,766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83524</xdr:rowOff>
    </xdr:from>
    <xdr:to>
      <xdr:col>81</xdr:col>
      <xdr:colOff>44450</xdr:colOff>
      <xdr:row>16</xdr:row>
      <xdr:rowOff>116099</xdr:rowOff>
    </xdr:to>
    <xdr:cxnSp macro="">
      <xdr:nvCxnSpPr>
        <xdr:cNvPr id="448" name="直線コネクタ 447"/>
        <xdr:cNvCxnSpPr/>
      </xdr:nvCxnSpPr>
      <xdr:spPr>
        <a:xfrm flipV="1">
          <a:off x="16179800" y="2826724"/>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116099</xdr:rowOff>
    </xdr:from>
    <xdr:to>
      <xdr:col>77</xdr:col>
      <xdr:colOff>44450</xdr:colOff>
      <xdr:row>16</xdr:row>
      <xdr:rowOff>139827</xdr:rowOff>
    </xdr:to>
    <xdr:cxnSp macro="">
      <xdr:nvCxnSpPr>
        <xdr:cNvPr id="451" name="直線コネクタ 450"/>
        <xdr:cNvCxnSpPr/>
      </xdr:nvCxnSpPr>
      <xdr:spPr>
        <a:xfrm flipV="1">
          <a:off x="15290800" y="2859299"/>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139827</xdr:rowOff>
    </xdr:from>
    <xdr:to>
      <xdr:col>72</xdr:col>
      <xdr:colOff>203200</xdr:colOff>
      <xdr:row>16</xdr:row>
      <xdr:rowOff>154305</xdr:rowOff>
    </xdr:to>
    <xdr:cxnSp macro="">
      <xdr:nvCxnSpPr>
        <xdr:cNvPr id="454" name="直線コネクタ 453"/>
        <xdr:cNvCxnSpPr/>
      </xdr:nvCxnSpPr>
      <xdr:spPr>
        <a:xfrm flipV="1">
          <a:off x="14401800" y="288302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154305</xdr:rowOff>
    </xdr:from>
    <xdr:to>
      <xdr:col>68</xdr:col>
      <xdr:colOff>152400</xdr:colOff>
      <xdr:row>16</xdr:row>
      <xdr:rowOff>166772</xdr:rowOff>
    </xdr:to>
    <xdr:cxnSp macro="">
      <xdr:nvCxnSpPr>
        <xdr:cNvPr id="457" name="直線コネクタ 456"/>
        <xdr:cNvCxnSpPr/>
      </xdr:nvCxnSpPr>
      <xdr:spPr>
        <a:xfrm flipV="1">
          <a:off x="13512800" y="2897505"/>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32724</xdr:rowOff>
    </xdr:from>
    <xdr:to>
      <xdr:col>81</xdr:col>
      <xdr:colOff>95250</xdr:colOff>
      <xdr:row>16</xdr:row>
      <xdr:rowOff>134324</xdr:rowOff>
    </xdr:to>
    <xdr:sp macro="" textlink="">
      <xdr:nvSpPr>
        <xdr:cNvPr id="467" name="楕円 466"/>
        <xdr:cNvSpPr/>
      </xdr:nvSpPr>
      <xdr:spPr>
        <a:xfrm>
          <a:off x="169672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4801</xdr:rowOff>
    </xdr:from>
    <xdr:ext cx="762000" cy="259045"/>
    <xdr:sp macro="" textlink="">
      <xdr:nvSpPr>
        <xdr:cNvPr id="468" name="将来負担の状況該当値テキスト"/>
        <xdr:cNvSpPr txBox="1"/>
      </xdr:nvSpPr>
      <xdr:spPr>
        <a:xfrm>
          <a:off x="17106900" y="27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65299</xdr:rowOff>
    </xdr:from>
    <xdr:to>
      <xdr:col>77</xdr:col>
      <xdr:colOff>95250</xdr:colOff>
      <xdr:row>16</xdr:row>
      <xdr:rowOff>166899</xdr:rowOff>
    </xdr:to>
    <xdr:sp macro="" textlink="">
      <xdr:nvSpPr>
        <xdr:cNvPr id="469" name="楕円 468"/>
        <xdr:cNvSpPr/>
      </xdr:nvSpPr>
      <xdr:spPr>
        <a:xfrm>
          <a:off x="16129000" y="28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151676</xdr:rowOff>
    </xdr:from>
    <xdr:ext cx="736600" cy="259045"/>
    <xdr:sp macro="" textlink="">
      <xdr:nvSpPr>
        <xdr:cNvPr id="470" name="テキスト ボックス 469"/>
        <xdr:cNvSpPr txBox="1"/>
      </xdr:nvSpPr>
      <xdr:spPr>
        <a:xfrm>
          <a:off x="15798800" y="289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89027</xdr:rowOff>
    </xdr:from>
    <xdr:to>
      <xdr:col>73</xdr:col>
      <xdr:colOff>44450</xdr:colOff>
      <xdr:row>17</xdr:row>
      <xdr:rowOff>19177</xdr:rowOff>
    </xdr:to>
    <xdr:sp macro="" textlink="">
      <xdr:nvSpPr>
        <xdr:cNvPr id="471" name="楕円 470"/>
        <xdr:cNvSpPr/>
      </xdr:nvSpPr>
      <xdr:spPr>
        <a:xfrm>
          <a:off x="15240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3954</xdr:rowOff>
    </xdr:from>
    <xdr:ext cx="762000" cy="259045"/>
    <xdr:sp macro="" textlink="">
      <xdr:nvSpPr>
        <xdr:cNvPr id="472" name="テキスト ボックス 471"/>
        <xdr:cNvSpPr txBox="1"/>
      </xdr:nvSpPr>
      <xdr:spPr>
        <a:xfrm>
          <a:off x="14909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103505</xdr:rowOff>
    </xdr:from>
    <xdr:to>
      <xdr:col>68</xdr:col>
      <xdr:colOff>203200</xdr:colOff>
      <xdr:row>17</xdr:row>
      <xdr:rowOff>33655</xdr:rowOff>
    </xdr:to>
    <xdr:sp macro="" textlink="">
      <xdr:nvSpPr>
        <xdr:cNvPr id="473" name="楕円 472"/>
        <xdr:cNvSpPr/>
      </xdr:nvSpPr>
      <xdr:spPr>
        <a:xfrm>
          <a:off x="14351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18432</xdr:rowOff>
    </xdr:from>
    <xdr:ext cx="762000" cy="259045"/>
    <xdr:sp macro="" textlink="">
      <xdr:nvSpPr>
        <xdr:cNvPr id="474" name="テキスト ボックス 473"/>
        <xdr:cNvSpPr txBox="1"/>
      </xdr:nvSpPr>
      <xdr:spPr>
        <a:xfrm>
          <a:off x="14020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115972</xdr:rowOff>
    </xdr:from>
    <xdr:to>
      <xdr:col>64</xdr:col>
      <xdr:colOff>152400</xdr:colOff>
      <xdr:row>17</xdr:row>
      <xdr:rowOff>46122</xdr:rowOff>
    </xdr:to>
    <xdr:sp macro="" textlink="">
      <xdr:nvSpPr>
        <xdr:cNvPr id="475" name="楕円 474"/>
        <xdr:cNvSpPr/>
      </xdr:nvSpPr>
      <xdr:spPr>
        <a:xfrm>
          <a:off x="13462000" y="285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30899</xdr:rowOff>
    </xdr:from>
    <xdr:ext cx="762000" cy="259045"/>
    <xdr:sp macro="" textlink="">
      <xdr:nvSpPr>
        <xdr:cNvPr id="476" name="テキスト ボックス 475"/>
        <xdr:cNvSpPr txBox="1"/>
      </xdr:nvSpPr>
      <xdr:spPr>
        <a:xfrm>
          <a:off x="13131800" y="29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本年度は、退職手当の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などにより経常経費充当一般財源は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179,619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し、歳入経常一般財源が前年度より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となっている。類似団体平均と比較して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行政面積が広大で保育所数が多く、それら保育所と公民館などの施設関係職員数が多い状況に変わりはなく、保育所の統廃合、公民館などの運営体制の見直しなどによる職員数の適正化と、給与水準の適正化を検討していく必要があ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100330</xdr:rowOff>
    </xdr:to>
    <xdr:cxnSp macro="">
      <xdr:nvCxnSpPr>
        <xdr:cNvPr id="66" name="直線コネクタ 65"/>
        <xdr:cNvCxnSpPr/>
      </xdr:nvCxnSpPr>
      <xdr:spPr>
        <a:xfrm flipV="1">
          <a:off x="3987800" y="6306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100330</xdr:rowOff>
    </xdr:to>
    <xdr:cxnSp macro="">
      <xdr:nvCxnSpPr>
        <xdr:cNvPr id="69" name="直線コネクタ 68"/>
        <xdr:cNvCxnSpPr/>
      </xdr:nvCxnSpPr>
      <xdr:spPr>
        <a:xfrm>
          <a:off x="3098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54610</xdr:rowOff>
    </xdr:to>
    <xdr:cxnSp macro="">
      <xdr:nvCxnSpPr>
        <xdr:cNvPr id="72" name="直線コネクタ 71"/>
        <xdr:cNvCxnSpPr/>
      </xdr:nvCxnSpPr>
      <xdr:spPr>
        <a:xfrm>
          <a:off x="2209800" y="627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xdr:cNvCxnSpPr/>
      </xdr:nvCxnSpPr>
      <xdr:spPr>
        <a:xfrm>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類似団体平均を大きく下回るのは、直営での施設管理業務が多いことが要因と考えられる。本年度は、物件費に係る経常一般財源は、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消防団業務</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％増）している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、比率算定の分母となる歳入経常一般財源が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）しており、前年度比</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から増減なしとなって</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いる。今後も、行政改革に引続き取り組み、歳出の削減に努める</a:t>
          </a:r>
          <a:r>
            <a:rPr lang="ja-JP" altLang="ja-JP" sz="1100" b="0" i="0" baseline="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15</xdr:row>
      <xdr:rowOff>162379</xdr:rowOff>
    </xdr:to>
    <xdr:cxnSp macro="">
      <xdr:nvCxnSpPr>
        <xdr:cNvPr id="129" name="直線コネクタ 128"/>
        <xdr:cNvCxnSpPr/>
      </xdr:nvCxnSpPr>
      <xdr:spPr>
        <a:xfrm>
          <a:off x="15671800" y="2734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15</xdr:row>
      <xdr:rowOff>162379</xdr:rowOff>
    </xdr:to>
    <xdr:cxnSp macro="">
      <xdr:nvCxnSpPr>
        <xdr:cNvPr id="132" name="直線コネクタ 131"/>
        <xdr:cNvCxnSpPr/>
      </xdr:nvCxnSpPr>
      <xdr:spPr>
        <a:xfrm>
          <a:off x="14782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140607</xdr:rowOff>
    </xdr:to>
    <xdr:cxnSp macro="">
      <xdr:nvCxnSpPr>
        <xdr:cNvPr id="135" name="直線コネクタ 134"/>
        <xdr:cNvCxnSpPr/>
      </xdr:nvCxnSpPr>
      <xdr:spPr>
        <a:xfrm>
          <a:off x="13893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97064</xdr:rowOff>
    </xdr:to>
    <xdr:cxnSp macro="">
      <xdr:nvCxnSpPr>
        <xdr:cNvPr id="138" name="直線コネクタ 137"/>
        <xdr:cNvCxnSpPr/>
      </xdr:nvCxnSpPr>
      <xdr:spPr>
        <a:xfrm>
          <a:off x="13004800" y="2581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ポイント上回っている。また、前年度と比較すると、経常経費充当一般財源は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53,682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％増加しており、また歳入経常一般財源が前年度より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その要因としては、障害者自立支援費の増加などによるものである。今後も高齢化の進展による高齢者人口の増加ど、扶助費の増加が見込まれるため、資格審査等の適正化に努め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26307</xdr:rowOff>
    </xdr:to>
    <xdr:cxnSp macro="">
      <xdr:nvCxnSpPr>
        <xdr:cNvPr id="192" name="直線コネクタ 191"/>
        <xdr:cNvCxnSpPr/>
      </xdr:nvCxnSpPr>
      <xdr:spPr>
        <a:xfrm>
          <a:off x="3987800" y="976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165100</xdr:rowOff>
    </xdr:to>
    <xdr:cxnSp macro="">
      <xdr:nvCxnSpPr>
        <xdr:cNvPr id="195" name="直線コネクタ 194"/>
        <xdr:cNvCxnSpPr/>
      </xdr:nvCxnSpPr>
      <xdr:spPr>
        <a:xfrm>
          <a:off x="3098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99785</xdr:rowOff>
    </xdr:to>
    <xdr:cxnSp macro="">
      <xdr:nvCxnSpPr>
        <xdr:cNvPr id="198" name="直線コネクタ 197"/>
        <xdr:cNvCxnSpPr/>
      </xdr:nvCxnSpPr>
      <xdr:spPr>
        <a:xfrm>
          <a:off x="2209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78015</xdr:rowOff>
    </xdr:to>
    <xdr:cxnSp macro="">
      <xdr:nvCxnSpPr>
        <xdr:cNvPr id="201" name="直線コネクタ 200"/>
        <xdr:cNvCxnSpPr/>
      </xdr:nvCxnSpPr>
      <xdr:spPr>
        <a:xfrm>
          <a:off x="1320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11" name="楕円 210"/>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2"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本年度類似団体平均を上回っている。施設の老朽化による維持補修費や特別会計への繰出金は増加傾向にあり、今後も、施設の計画的な修繕による長寿命化や、特別会計の経営健全化による繰出金の削減など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5080</xdr:rowOff>
    </xdr:to>
    <xdr:cxnSp macro="">
      <xdr:nvCxnSpPr>
        <xdr:cNvPr id="253" name="直線コネクタ 252"/>
        <xdr:cNvCxnSpPr/>
      </xdr:nvCxnSpPr>
      <xdr:spPr>
        <a:xfrm flipV="1">
          <a:off x="15671800" y="988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xdr:rowOff>
    </xdr:to>
    <xdr:cxnSp macro="">
      <xdr:nvCxnSpPr>
        <xdr:cNvPr id="256" name="直線コネクタ 255"/>
        <xdr:cNvCxnSpPr/>
      </xdr:nvCxnSpPr>
      <xdr:spPr>
        <a:xfrm>
          <a:off x="14782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115570</xdr:rowOff>
    </xdr:to>
    <xdr:cxnSp macro="">
      <xdr:nvCxnSpPr>
        <xdr:cNvPr id="259" name="直線コネクタ 258"/>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69850</xdr:rowOff>
    </xdr:to>
    <xdr:cxnSp macro="">
      <xdr:nvCxnSpPr>
        <xdr:cNvPr id="262" name="直線コネクタ 261"/>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4" name="楕円 273"/>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5" name="テキスト ボックス 274"/>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6" name="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9" name="テキスト ボックス 278"/>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1" name="テキスト ボックス 28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本年度は、一部事務組合への負担金が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）となり、全体では対前年度比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となっているが、歳入経常一般財源も対前年度比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しており、前年度比で</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している。今後も、ごみ減量化の促進、一部事務組合運営の合理化に努めるとともに、各種補助金の見直しや廃止を検討する。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11" name="直線コネクタ 310"/>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14" name="直線コネクタ 313"/>
        <xdr:cNvCxnSpPr/>
      </xdr:nvCxnSpPr>
      <xdr:spPr>
        <a:xfrm flipV="1">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168148</xdr:rowOff>
    </xdr:to>
    <xdr:cxnSp macro="">
      <xdr:nvCxnSpPr>
        <xdr:cNvPr id="317" name="直線コネクタ 316"/>
        <xdr:cNvCxnSpPr/>
      </xdr:nvCxnSpPr>
      <xdr:spPr>
        <a:xfrm flipV="1">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20" name="直線コネクタ 319"/>
        <xdr:cNvCxnSpPr/>
      </xdr:nvCxnSpPr>
      <xdr:spPr>
        <a:xfrm>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2" name="楕円 331"/>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3" name="テキスト ボックス 33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4" name="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5" name="テキスト ボックス 33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6" name="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7" name="テキスト ボックス 33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9" name="テキスト ボックス 338"/>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年度の大型施設整備や南海トラフ地震に備えた防災関連施設の整備、合併特例債の活用などが主な理由である。平成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普通建設事業の大幅な削減による地方債発行の抑制に努めている。新庁舎建設や西土佐総合支所庁舎建設など合併関連の大型施設整備はある程度完了し、公債費は減少傾向にある。今後も、普通建設事業の削減による地方債発行額の抑制、交付税措置の有利な地方債の活用など、適正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45085</xdr:rowOff>
    </xdr:to>
    <xdr:cxnSp macro="">
      <xdr:nvCxnSpPr>
        <xdr:cNvPr id="371" name="直線コネクタ 370"/>
        <xdr:cNvCxnSpPr/>
      </xdr:nvCxnSpPr>
      <xdr:spPr>
        <a:xfrm flipV="1">
          <a:off x="3987800" y="12890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46990</xdr:rowOff>
    </xdr:to>
    <xdr:cxnSp macro="">
      <xdr:nvCxnSpPr>
        <xdr:cNvPr id="374" name="直線コネクタ 373"/>
        <xdr:cNvCxnSpPr/>
      </xdr:nvCxnSpPr>
      <xdr:spPr>
        <a:xfrm flipV="1">
          <a:off x="3098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46990</xdr:rowOff>
    </xdr:to>
    <xdr:cxnSp macro="">
      <xdr:nvCxnSpPr>
        <xdr:cNvPr id="377" name="直線コネクタ 376"/>
        <xdr:cNvCxnSpPr/>
      </xdr:nvCxnSpPr>
      <xdr:spPr>
        <a:xfrm>
          <a:off x="2209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80" name="直線コネクタ 379"/>
        <xdr:cNvCxnSpPr/>
      </xdr:nvCxnSpPr>
      <xdr:spPr>
        <a:xfrm>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0" name="楕円 389"/>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124477</xdr:rowOff>
    </xdr:from>
    <xdr:ext cx="762000" cy="259045"/>
    <xdr:sp macro="" textlink="">
      <xdr:nvSpPr>
        <xdr:cNvPr id="391"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2" name="楕円 391"/>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3" name="テキスト ボックス 392"/>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7" name="テキスト ボックス 39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8" name="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9" name="テキスト ボックス 398"/>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本年度は類似団体平均を</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回っている。公債費以外の経費のうち扶助費･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については、類似団体平均を上回っているため、各分析欄に記した取り組みを推進して、一層の削減に努める。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24130</xdr:rowOff>
    </xdr:to>
    <xdr:cxnSp macro="">
      <xdr:nvCxnSpPr>
        <xdr:cNvPr id="430" name="直線コネクタ 429"/>
        <xdr:cNvCxnSpPr/>
      </xdr:nvCxnSpPr>
      <xdr:spPr>
        <a:xfrm flipV="1">
          <a:off x="15671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24130</xdr:rowOff>
    </xdr:to>
    <xdr:cxnSp macro="">
      <xdr:nvCxnSpPr>
        <xdr:cNvPr id="433" name="直線コネクタ 432"/>
        <xdr:cNvCxnSpPr/>
      </xdr:nvCxnSpPr>
      <xdr:spPr>
        <a:xfrm>
          <a:off x="14782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154432</xdr:rowOff>
    </xdr:to>
    <xdr:cxnSp macro="">
      <xdr:nvCxnSpPr>
        <xdr:cNvPr id="436" name="直線コネクタ 435"/>
        <xdr:cNvCxnSpPr/>
      </xdr:nvCxnSpPr>
      <xdr:spPr>
        <a:xfrm>
          <a:off x="13893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67563</xdr:rowOff>
    </xdr:to>
    <xdr:cxnSp macro="">
      <xdr:nvCxnSpPr>
        <xdr:cNvPr id="439" name="直線コネクタ 438"/>
        <xdr:cNvCxnSpPr/>
      </xdr:nvCxnSpPr>
      <xdr:spPr>
        <a:xfrm>
          <a:off x="13004800" y="129788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9" name="楕円 448"/>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0"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1" name="楕円 450"/>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2" name="テキスト ボックス 45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3" name="楕円 452"/>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4" name="テキスト ボックス 453"/>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5" name="楕円 454"/>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6" name="テキスト ボックス 455"/>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7" name="楕円 456"/>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8" name="テキスト ボックス 457"/>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113970</xdr:rowOff>
    </xdr:from>
    <xdr:to>
      <xdr:col>29</xdr:col>
      <xdr:colOff>127000</xdr:colOff>
      <xdr:row>15</xdr:row>
      <xdr:rowOff>132347</xdr:rowOff>
    </xdr:to>
    <xdr:cxnSp macro="">
      <xdr:nvCxnSpPr>
        <xdr:cNvPr id="50" name="直線コネクタ 49"/>
        <xdr:cNvCxnSpPr/>
      </xdr:nvCxnSpPr>
      <xdr:spPr bwMode="auto">
        <a:xfrm flipV="1">
          <a:off x="5003800" y="2733345"/>
          <a:ext cx="647700" cy="1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132347</xdr:rowOff>
    </xdr:from>
    <xdr:to>
      <xdr:col>26</xdr:col>
      <xdr:colOff>50800</xdr:colOff>
      <xdr:row>15</xdr:row>
      <xdr:rowOff>153607</xdr:rowOff>
    </xdr:to>
    <xdr:cxnSp macro="">
      <xdr:nvCxnSpPr>
        <xdr:cNvPr id="53" name="直線コネクタ 52"/>
        <xdr:cNvCxnSpPr/>
      </xdr:nvCxnSpPr>
      <xdr:spPr bwMode="auto">
        <a:xfrm flipV="1">
          <a:off x="4305300" y="275172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153607</xdr:rowOff>
    </xdr:from>
    <xdr:to>
      <xdr:col>22</xdr:col>
      <xdr:colOff>114300</xdr:colOff>
      <xdr:row>16</xdr:row>
      <xdr:rowOff>76010</xdr:rowOff>
    </xdr:to>
    <xdr:cxnSp macro="">
      <xdr:nvCxnSpPr>
        <xdr:cNvPr id="56" name="直線コネクタ 55"/>
        <xdr:cNvCxnSpPr/>
      </xdr:nvCxnSpPr>
      <xdr:spPr bwMode="auto">
        <a:xfrm flipV="1">
          <a:off x="3606800" y="2772982"/>
          <a:ext cx="698500" cy="9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14338</xdr:rowOff>
    </xdr:from>
    <xdr:to>
      <xdr:col>18</xdr:col>
      <xdr:colOff>177800</xdr:colOff>
      <xdr:row>16</xdr:row>
      <xdr:rowOff>76010</xdr:rowOff>
    </xdr:to>
    <xdr:cxnSp macro="">
      <xdr:nvCxnSpPr>
        <xdr:cNvPr id="59" name="直線コネクタ 58"/>
        <xdr:cNvCxnSpPr/>
      </xdr:nvCxnSpPr>
      <xdr:spPr bwMode="auto">
        <a:xfrm>
          <a:off x="2908300" y="2805163"/>
          <a:ext cx="698500" cy="6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63170</xdr:rowOff>
    </xdr:from>
    <xdr:to>
      <xdr:col>29</xdr:col>
      <xdr:colOff>177800</xdr:colOff>
      <xdr:row>15</xdr:row>
      <xdr:rowOff>164770</xdr:rowOff>
    </xdr:to>
    <xdr:sp macro="" textlink="">
      <xdr:nvSpPr>
        <xdr:cNvPr id="69" name="楕円 68"/>
        <xdr:cNvSpPr/>
      </xdr:nvSpPr>
      <xdr:spPr bwMode="auto">
        <a:xfrm>
          <a:off x="5600700" y="268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79697</xdr:rowOff>
    </xdr:from>
    <xdr:ext cx="762000" cy="259045"/>
    <xdr:sp macro="" textlink="">
      <xdr:nvSpPr>
        <xdr:cNvPr id="70" name="人口1人当たり決算額の推移該当値テキスト130"/>
        <xdr:cNvSpPr txBox="1"/>
      </xdr:nvSpPr>
      <xdr:spPr>
        <a:xfrm>
          <a:off x="5740400" y="25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81547</xdr:rowOff>
    </xdr:from>
    <xdr:to>
      <xdr:col>26</xdr:col>
      <xdr:colOff>101600</xdr:colOff>
      <xdr:row>16</xdr:row>
      <xdr:rowOff>11697</xdr:rowOff>
    </xdr:to>
    <xdr:sp macro="" textlink="">
      <xdr:nvSpPr>
        <xdr:cNvPr id="71" name="楕円 70"/>
        <xdr:cNvSpPr/>
      </xdr:nvSpPr>
      <xdr:spPr bwMode="auto">
        <a:xfrm>
          <a:off x="4953000" y="27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21874</xdr:rowOff>
    </xdr:from>
    <xdr:ext cx="736600" cy="259045"/>
    <xdr:sp macro="" textlink="">
      <xdr:nvSpPr>
        <xdr:cNvPr id="72" name="テキスト ボックス 71"/>
        <xdr:cNvSpPr txBox="1"/>
      </xdr:nvSpPr>
      <xdr:spPr>
        <a:xfrm>
          <a:off x="4622800" y="246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102807</xdr:rowOff>
    </xdr:from>
    <xdr:to>
      <xdr:col>22</xdr:col>
      <xdr:colOff>165100</xdr:colOff>
      <xdr:row>16</xdr:row>
      <xdr:rowOff>32957</xdr:rowOff>
    </xdr:to>
    <xdr:sp macro="" textlink="">
      <xdr:nvSpPr>
        <xdr:cNvPr id="73" name="楕円 72"/>
        <xdr:cNvSpPr/>
      </xdr:nvSpPr>
      <xdr:spPr bwMode="auto">
        <a:xfrm>
          <a:off x="4254500" y="272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43134</xdr:rowOff>
    </xdr:from>
    <xdr:ext cx="762000" cy="259045"/>
    <xdr:sp macro="" textlink="">
      <xdr:nvSpPr>
        <xdr:cNvPr id="74" name="テキスト ボックス 73"/>
        <xdr:cNvSpPr txBox="1"/>
      </xdr:nvSpPr>
      <xdr:spPr>
        <a:xfrm>
          <a:off x="3924300" y="24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25210</xdr:rowOff>
    </xdr:from>
    <xdr:to>
      <xdr:col>19</xdr:col>
      <xdr:colOff>38100</xdr:colOff>
      <xdr:row>16</xdr:row>
      <xdr:rowOff>126810</xdr:rowOff>
    </xdr:to>
    <xdr:sp macro="" textlink="">
      <xdr:nvSpPr>
        <xdr:cNvPr id="75" name="楕円 74"/>
        <xdr:cNvSpPr/>
      </xdr:nvSpPr>
      <xdr:spPr bwMode="auto">
        <a:xfrm>
          <a:off x="3556000" y="281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136987</xdr:rowOff>
    </xdr:from>
    <xdr:ext cx="762000" cy="259045"/>
    <xdr:sp macro="" textlink="">
      <xdr:nvSpPr>
        <xdr:cNvPr id="76" name="テキスト ボックス 75"/>
        <xdr:cNvSpPr txBox="1"/>
      </xdr:nvSpPr>
      <xdr:spPr>
        <a:xfrm>
          <a:off x="3225800" y="258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134988</xdr:rowOff>
    </xdr:from>
    <xdr:to>
      <xdr:col>15</xdr:col>
      <xdr:colOff>101600</xdr:colOff>
      <xdr:row>16</xdr:row>
      <xdr:rowOff>65138</xdr:rowOff>
    </xdr:to>
    <xdr:sp macro="" textlink="">
      <xdr:nvSpPr>
        <xdr:cNvPr id="77" name="楕円 76"/>
        <xdr:cNvSpPr/>
      </xdr:nvSpPr>
      <xdr:spPr bwMode="auto">
        <a:xfrm>
          <a:off x="2857500" y="275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75315</xdr:rowOff>
    </xdr:from>
    <xdr:ext cx="762000" cy="259045"/>
    <xdr:sp macro="" textlink="">
      <xdr:nvSpPr>
        <xdr:cNvPr id="78" name="テキスト ボックス 77"/>
        <xdr:cNvSpPr txBox="1"/>
      </xdr:nvSpPr>
      <xdr:spPr>
        <a:xfrm>
          <a:off x="2527300" y="252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316513</xdr:rowOff>
    </xdr:from>
    <xdr:to>
      <xdr:col>29</xdr:col>
      <xdr:colOff>127000</xdr:colOff>
      <xdr:row>37</xdr:row>
      <xdr:rowOff>317085</xdr:rowOff>
    </xdr:to>
    <xdr:cxnSp macro="">
      <xdr:nvCxnSpPr>
        <xdr:cNvPr id="112" name="直線コネクタ 111"/>
        <xdr:cNvCxnSpPr/>
      </xdr:nvCxnSpPr>
      <xdr:spPr bwMode="auto">
        <a:xfrm flipV="1">
          <a:off x="5003800" y="7441213"/>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301291</xdr:rowOff>
    </xdr:from>
    <xdr:ext cx="762000" cy="259045"/>
    <xdr:sp macro="" textlink="">
      <xdr:nvSpPr>
        <xdr:cNvPr id="113" name="人口1人当たり決算額の推移平均値テキスト445"/>
        <xdr:cNvSpPr txBox="1"/>
      </xdr:nvSpPr>
      <xdr:spPr>
        <a:xfrm>
          <a:off x="5740400" y="742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307716</xdr:rowOff>
    </xdr:from>
    <xdr:to>
      <xdr:col>26</xdr:col>
      <xdr:colOff>50800</xdr:colOff>
      <xdr:row>37</xdr:row>
      <xdr:rowOff>317085</xdr:rowOff>
    </xdr:to>
    <xdr:cxnSp macro="">
      <xdr:nvCxnSpPr>
        <xdr:cNvPr id="115" name="直線コネクタ 114"/>
        <xdr:cNvCxnSpPr/>
      </xdr:nvCxnSpPr>
      <xdr:spPr bwMode="auto">
        <a:xfrm>
          <a:off x="4305300" y="7432416"/>
          <a:ext cx="698500" cy="9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307716</xdr:rowOff>
    </xdr:from>
    <xdr:to>
      <xdr:col>22</xdr:col>
      <xdr:colOff>114300</xdr:colOff>
      <xdr:row>37</xdr:row>
      <xdr:rowOff>316030</xdr:rowOff>
    </xdr:to>
    <xdr:cxnSp macro="">
      <xdr:nvCxnSpPr>
        <xdr:cNvPr id="118" name="直線コネクタ 117"/>
        <xdr:cNvCxnSpPr/>
      </xdr:nvCxnSpPr>
      <xdr:spPr bwMode="auto">
        <a:xfrm flipV="1">
          <a:off x="3606800" y="7432416"/>
          <a:ext cx="698500" cy="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315709</xdr:rowOff>
    </xdr:from>
    <xdr:to>
      <xdr:col>18</xdr:col>
      <xdr:colOff>177800</xdr:colOff>
      <xdr:row>37</xdr:row>
      <xdr:rowOff>316030</xdr:rowOff>
    </xdr:to>
    <xdr:cxnSp macro="">
      <xdr:nvCxnSpPr>
        <xdr:cNvPr id="121" name="直線コネクタ 120"/>
        <xdr:cNvCxnSpPr/>
      </xdr:nvCxnSpPr>
      <xdr:spPr bwMode="auto">
        <a:xfrm>
          <a:off x="2908300" y="7440409"/>
          <a:ext cx="698500" cy="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265713</xdr:rowOff>
    </xdr:from>
    <xdr:to>
      <xdr:col>29</xdr:col>
      <xdr:colOff>177800</xdr:colOff>
      <xdr:row>38</xdr:row>
      <xdr:rowOff>24413</xdr:rowOff>
    </xdr:to>
    <xdr:sp macro="" textlink="">
      <xdr:nvSpPr>
        <xdr:cNvPr id="131" name="楕円 130"/>
        <xdr:cNvSpPr/>
      </xdr:nvSpPr>
      <xdr:spPr bwMode="auto">
        <a:xfrm>
          <a:off x="5600700" y="739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110790</xdr:rowOff>
    </xdr:from>
    <xdr:ext cx="762000" cy="259045"/>
    <xdr:sp macro="" textlink="">
      <xdr:nvSpPr>
        <xdr:cNvPr id="132" name="人口1人当たり決算額の推移該当値テキスト445"/>
        <xdr:cNvSpPr txBox="1"/>
      </xdr:nvSpPr>
      <xdr:spPr>
        <a:xfrm>
          <a:off x="5740400" y="723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266285</xdr:rowOff>
    </xdr:from>
    <xdr:to>
      <xdr:col>26</xdr:col>
      <xdr:colOff>101600</xdr:colOff>
      <xdr:row>38</xdr:row>
      <xdr:rowOff>24985</xdr:rowOff>
    </xdr:to>
    <xdr:sp macro="" textlink="">
      <xdr:nvSpPr>
        <xdr:cNvPr id="133" name="楕円 132"/>
        <xdr:cNvSpPr/>
      </xdr:nvSpPr>
      <xdr:spPr bwMode="auto">
        <a:xfrm>
          <a:off x="4953000" y="73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35162</xdr:rowOff>
    </xdr:from>
    <xdr:ext cx="736600" cy="259045"/>
    <xdr:sp macro="" textlink="">
      <xdr:nvSpPr>
        <xdr:cNvPr id="134" name="テキスト ボックス 133"/>
        <xdr:cNvSpPr txBox="1"/>
      </xdr:nvSpPr>
      <xdr:spPr>
        <a:xfrm>
          <a:off x="4622800" y="715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256916</xdr:rowOff>
    </xdr:from>
    <xdr:to>
      <xdr:col>22</xdr:col>
      <xdr:colOff>165100</xdr:colOff>
      <xdr:row>38</xdr:row>
      <xdr:rowOff>15616</xdr:rowOff>
    </xdr:to>
    <xdr:sp macro="" textlink="">
      <xdr:nvSpPr>
        <xdr:cNvPr id="135" name="楕円 134"/>
        <xdr:cNvSpPr/>
      </xdr:nvSpPr>
      <xdr:spPr bwMode="auto">
        <a:xfrm>
          <a:off x="4254500" y="738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25793</xdr:rowOff>
    </xdr:from>
    <xdr:ext cx="762000" cy="259045"/>
    <xdr:sp macro="" textlink="">
      <xdr:nvSpPr>
        <xdr:cNvPr id="136" name="テキスト ボックス 135"/>
        <xdr:cNvSpPr txBox="1"/>
      </xdr:nvSpPr>
      <xdr:spPr>
        <a:xfrm>
          <a:off x="3924300" y="71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265230</xdr:rowOff>
    </xdr:from>
    <xdr:to>
      <xdr:col>19</xdr:col>
      <xdr:colOff>38100</xdr:colOff>
      <xdr:row>38</xdr:row>
      <xdr:rowOff>23930</xdr:rowOff>
    </xdr:to>
    <xdr:sp macro="" textlink="">
      <xdr:nvSpPr>
        <xdr:cNvPr id="137" name="楕円 136"/>
        <xdr:cNvSpPr/>
      </xdr:nvSpPr>
      <xdr:spPr bwMode="auto">
        <a:xfrm>
          <a:off x="3556000" y="738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34107</xdr:rowOff>
    </xdr:from>
    <xdr:ext cx="762000" cy="259045"/>
    <xdr:sp macro="" textlink="">
      <xdr:nvSpPr>
        <xdr:cNvPr id="138" name="テキスト ボックス 137"/>
        <xdr:cNvSpPr txBox="1"/>
      </xdr:nvSpPr>
      <xdr:spPr>
        <a:xfrm>
          <a:off x="3225800" y="715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264909</xdr:rowOff>
    </xdr:from>
    <xdr:to>
      <xdr:col>15</xdr:col>
      <xdr:colOff>101600</xdr:colOff>
      <xdr:row>38</xdr:row>
      <xdr:rowOff>23609</xdr:rowOff>
    </xdr:to>
    <xdr:sp macro="" textlink="">
      <xdr:nvSpPr>
        <xdr:cNvPr id="139" name="楕円 138"/>
        <xdr:cNvSpPr/>
      </xdr:nvSpPr>
      <xdr:spPr bwMode="auto">
        <a:xfrm>
          <a:off x="2857500" y="738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33786</xdr:rowOff>
    </xdr:from>
    <xdr:ext cx="762000" cy="259045"/>
    <xdr:sp macro="" textlink="">
      <xdr:nvSpPr>
        <xdr:cNvPr id="140" name="テキスト ボックス 139"/>
        <xdr:cNvSpPr txBox="1"/>
      </xdr:nvSpPr>
      <xdr:spPr>
        <a:xfrm>
          <a:off x="2527300" y="715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150303</xdr:rowOff>
    </xdr:from>
    <xdr:to>
      <xdr:col>24</xdr:col>
      <xdr:colOff>63500</xdr:colOff>
      <xdr:row>35</xdr:row>
      <xdr:rowOff>24518</xdr:rowOff>
    </xdr:to>
    <xdr:cxnSp macro="">
      <xdr:nvCxnSpPr>
        <xdr:cNvPr id="63" name="直線コネクタ 62"/>
        <xdr:cNvCxnSpPr/>
      </xdr:nvCxnSpPr>
      <xdr:spPr>
        <a:xfrm>
          <a:off x="3797300" y="5979603"/>
          <a:ext cx="838200" cy="4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150303</xdr:rowOff>
    </xdr:from>
    <xdr:to>
      <xdr:col>19</xdr:col>
      <xdr:colOff>177800</xdr:colOff>
      <xdr:row>35</xdr:row>
      <xdr:rowOff>12892</xdr:rowOff>
    </xdr:to>
    <xdr:cxnSp macro="">
      <xdr:nvCxnSpPr>
        <xdr:cNvPr id="66" name="直線コネクタ 65"/>
        <xdr:cNvCxnSpPr/>
      </xdr:nvCxnSpPr>
      <xdr:spPr>
        <a:xfrm flipV="1">
          <a:off x="2908300" y="5979603"/>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12892</xdr:rowOff>
    </xdr:from>
    <xdr:to>
      <xdr:col>15</xdr:col>
      <xdr:colOff>50800</xdr:colOff>
      <xdr:row>35</xdr:row>
      <xdr:rowOff>74854</xdr:rowOff>
    </xdr:to>
    <xdr:cxnSp macro="">
      <xdr:nvCxnSpPr>
        <xdr:cNvPr id="69" name="直線コネクタ 68"/>
        <xdr:cNvCxnSpPr/>
      </xdr:nvCxnSpPr>
      <xdr:spPr>
        <a:xfrm flipV="1">
          <a:off x="2019300" y="6013642"/>
          <a:ext cx="889000" cy="6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26826</xdr:rowOff>
    </xdr:from>
    <xdr:to>
      <xdr:col>10</xdr:col>
      <xdr:colOff>114300</xdr:colOff>
      <xdr:row>35</xdr:row>
      <xdr:rowOff>74854</xdr:rowOff>
    </xdr:to>
    <xdr:cxnSp macro="">
      <xdr:nvCxnSpPr>
        <xdr:cNvPr id="72" name="直線コネクタ 71"/>
        <xdr:cNvCxnSpPr/>
      </xdr:nvCxnSpPr>
      <xdr:spPr>
        <a:xfrm>
          <a:off x="1130300" y="6027576"/>
          <a:ext cx="889000" cy="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145168</xdr:rowOff>
    </xdr:from>
    <xdr:to>
      <xdr:col>24</xdr:col>
      <xdr:colOff>114300</xdr:colOff>
      <xdr:row>35</xdr:row>
      <xdr:rowOff>75318</xdr:rowOff>
    </xdr:to>
    <xdr:sp macro="" textlink="">
      <xdr:nvSpPr>
        <xdr:cNvPr id="82" name="楕円 81"/>
        <xdr:cNvSpPr/>
      </xdr:nvSpPr>
      <xdr:spPr>
        <a:xfrm>
          <a:off x="4584700" y="597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168045</xdr:rowOff>
    </xdr:from>
    <xdr:ext cx="534377" cy="259045"/>
    <xdr:sp macro="" textlink="">
      <xdr:nvSpPr>
        <xdr:cNvPr id="83" name="人件費該当値テキスト"/>
        <xdr:cNvSpPr txBox="1"/>
      </xdr:nvSpPr>
      <xdr:spPr>
        <a:xfrm>
          <a:off x="4686300" y="58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99503</xdr:rowOff>
    </xdr:from>
    <xdr:to>
      <xdr:col>20</xdr:col>
      <xdr:colOff>38100</xdr:colOff>
      <xdr:row>35</xdr:row>
      <xdr:rowOff>29653</xdr:rowOff>
    </xdr:to>
    <xdr:sp macro="" textlink="">
      <xdr:nvSpPr>
        <xdr:cNvPr id="84" name="楕円 83"/>
        <xdr:cNvSpPr/>
      </xdr:nvSpPr>
      <xdr:spPr>
        <a:xfrm>
          <a:off x="3746500" y="59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46180</xdr:rowOff>
    </xdr:from>
    <xdr:ext cx="599010" cy="259045"/>
    <xdr:sp macro="" textlink="">
      <xdr:nvSpPr>
        <xdr:cNvPr id="85" name="テキスト ボックス 84"/>
        <xdr:cNvSpPr txBox="1"/>
      </xdr:nvSpPr>
      <xdr:spPr>
        <a:xfrm>
          <a:off x="3497795" y="570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133542</xdr:rowOff>
    </xdr:from>
    <xdr:to>
      <xdr:col>15</xdr:col>
      <xdr:colOff>101600</xdr:colOff>
      <xdr:row>35</xdr:row>
      <xdr:rowOff>63692</xdr:rowOff>
    </xdr:to>
    <xdr:sp macro="" textlink="">
      <xdr:nvSpPr>
        <xdr:cNvPr id="86" name="楕円 85"/>
        <xdr:cNvSpPr/>
      </xdr:nvSpPr>
      <xdr:spPr>
        <a:xfrm>
          <a:off x="2857500" y="59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80219</xdr:rowOff>
    </xdr:from>
    <xdr:ext cx="599010" cy="259045"/>
    <xdr:sp macro="" textlink="">
      <xdr:nvSpPr>
        <xdr:cNvPr id="87" name="テキスト ボックス 86"/>
        <xdr:cNvSpPr txBox="1"/>
      </xdr:nvSpPr>
      <xdr:spPr>
        <a:xfrm>
          <a:off x="2608795" y="57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24054</xdr:rowOff>
    </xdr:from>
    <xdr:to>
      <xdr:col>10</xdr:col>
      <xdr:colOff>165100</xdr:colOff>
      <xdr:row>35</xdr:row>
      <xdr:rowOff>125654</xdr:rowOff>
    </xdr:to>
    <xdr:sp macro="" textlink="">
      <xdr:nvSpPr>
        <xdr:cNvPr id="88" name="楕円 87"/>
        <xdr:cNvSpPr/>
      </xdr:nvSpPr>
      <xdr:spPr>
        <a:xfrm>
          <a:off x="1968500" y="60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142181</xdr:rowOff>
    </xdr:from>
    <xdr:ext cx="534377" cy="259045"/>
    <xdr:sp macro="" textlink="">
      <xdr:nvSpPr>
        <xdr:cNvPr id="89" name="テキスト ボックス 88"/>
        <xdr:cNvSpPr txBox="1"/>
      </xdr:nvSpPr>
      <xdr:spPr>
        <a:xfrm>
          <a:off x="1752111" y="58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147476</xdr:rowOff>
    </xdr:from>
    <xdr:to>
      <xdr:col>6</xdr:col>
      <xdr:colOff>38100</xdr:colOff>
      <xdr:row>35</xdr:row>
      <xdr:rowOff>77626</xdr:rowOff>
    </xdr:to>
    <xdr:sp macro="" textlink="">
      <xdr:nvSpPr>
        <xdr:cNvPr id="90" name="楕円 89"/>
        <xdr:cNvSpPr/>
      </xdr:nvSpPr>
      <xdr:spPr>
        <a:xfrm>
          <a:off x="1079500" y="59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94153</xdr:rowOff>
    </xdr:from>
    <xdr:ext cx="534377" cy="259045"/>
    <xdr:sp macro="" textlink="">
      <xdr:nvSpPr>
        <xdr:cNvPr id="91" name="テキスト ボックス 90"/>
        <xdr:cNvSpPr txBox="1"/>
      </xdr:nvSpPr>
      <xdr:spPr>
        <a:xfrm>
          <a:off x="863111" y="5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89212</xdr:rowOff>
    </xdr:from>
    <xdr:to>
      <xdr:col>24</xdr:col>
      <xdr:colOff>63500</xdr:colOff>
      <xdr:row>56</xdr:row>
      <xdr:rowOff>122413</xdr:rowOff>
    </xdr:to>
    <xdr:cxnSp macro="">
      <xdr:nvCxnSpPr>
        <xdr:cNvPr id="118" name="直線コネクタ 117"/>
        <xdr:cNvCxnSpPr/>
      </xdr:nvCxnSpPr>
      <xdr:spPr>
        <a:xfrm flipV="1">
          <a:off x="3797300" y="9690412"/>
          <a:ext cx="8382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122413</xdr:rowOff>
    </xdr:from>
    <xdr:to>
      <xdr:col>19</xdr:col>
      <xdr:colOff>177800</xdr:colOff>
      <xdr:row>56</xdr:row>
      <xdr:rowOff>126812</xdr:rowOff>
    </xdr:to>
    <xdr:cxnSp macro="">
      <xdr:nvCxnSpPr>
        <xdr:cNvPr id="121" name="直線コネクタ 120"/>
        <xdr:cNvCxnSpPr/>
      </xdr:nvCxnSpPr>
      <xdr:spPr>
        <a:xfrm flipV="1">
          <a:off x="2908300" y="972361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126812</xdr:rowOff>
    </xdr:from>
    <xdr:to>
      <xdr:col>15</xdr:col>
      <xdr:colOff>50800</xdr:colOff>
      <xdr:row>56</xdr:row>
      <xdr:rowOff>141035</xdr:rowOff>
    </xdr:to>
    <xdr:cxnSp macro="">
      <xdr:nvCxnSpPr>
        <xdr:cNvPr id="124" name="直線コネクタ 123"/>
        <xdr:cNvCxnSpPr/>
      </xdr:nvCxnSpPr>
      <xdr:spPr>
        <a:xfrm flipV="1">
          <a:off x="2019300" y="9728012"/>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141035</xdr:rowOff>
    </xdr:from>
    <xdr:to>
      <xdr:col>10</xdr:col>
      <xdr:colOff>114300</xdr:colOff>
      <xdr:row>56</xdr:row>
      <xdr:rowOff>146384</xdr:rowOff>
    </xdr:to>
    <xdr:cxnSp macro="">
      <xdr:nvCxnSpPr>
        <xdr:cNvPr id="127" name="直線コネクタ 126"/>
        <xdr:cNvCxnSpPr/>
      </xdr:nvCxnSpPr>
      <xdr:spPr>
        <a:xfrm flipV="1">
          <a:off x="1130300" y="974223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38412</xdr:rowOff>
    </xdr:from>
    <xdr:to>
      <xdr:col>24</xdr:col>
      <xdr:colOff>114300</xdr:colOff>
      <xdr:row>56</xdr:row>
      <xdr:rowOff>140012</xdr:rowOff>
    </xdr:to>
    <xdr:sp macro="" textlink="">
      <xdr:nvSpPr>
        <xdr:cNvPr id="137" name="楕円 136"/>
        <xdr:cNvSpPr/>
      </xdr:nvSpPr>
      <xdr:spPr>
        <a:xfrm>
          <a:off x="4584700" y="96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16839</xdr:rowOff>
    </xdr:from>
    <xdr:ext cx="534377" cy="259045"/>
    <xdr:sp macro="" textlink="">
      <xdr:nvSpPr>
        <xdr:cNvPr id="138" name="物件費該当値テキスト"/>
        <xdr:cNvSpPr txBox="1"/>
      </xdr:nvSpPr>
      <xdr:spPr>
        <a:xfrm>
          <a:off x="4686300" y="96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71613</xdr:rowOff>
    </xdr:from>
    <xdr:to>
      <xdr:col>20</xdr:col>
      <xdr:colOff>38100</xdr:colOff>
      <xdr:row>57</xdr:row>
      <xdr:rowOff>1763</xdr:rowOff>
    </xdr:to>
    <xdr:sp macro="" textlink="">
      <xdr:nvSpPr>
        <xdr:cNvPr id="139" name="楕円 138"/>
        <xdr:cNvSpPr/>
      </xdr:nvSpPr>
      <xdr:spPr>
        <a:xfrm>
          <a:off x="3746500" y="96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164340</xdr:rowOff>
    </xdr:from>
    <xdr:ext cx="534377" cy="259045"/>
    <xdr:sp macro="" textlink="">
      <xdr:nvSpPr>
        <xdr:cNvPr id="140" name="テキスト ボックス 139"/>
        <xdr:cNvSpPr txBox="1"/>
      </xdr:nvSpPr>
      <xdr:spPr>
        <a:xfrm>
          <a:off x="3530111" y="97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76012</xdr:rowOff>
    </xdr:from>
    <xdr:to>
      <xdr:col>15</xdr:col>
      <xdr:colOff>101600</xdr:colOff>
      <xdr:row>57</xdr:row>
      <xdr:rowOff>6162</xdr:rowOff>
    </xdr:to>
    <xdr:sp macro="" textlink="">
      <xdr:nvSpPr>
        <xdr:cNvPr id="141" name="楕円 140"/>
        <xdr:cNvSpPr/>
      </xdr:nvSpPr>
      <xdr:spPr>
        <a:xfrm>
          <a:off x="2857500" y="96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22689</xdr:rowOff>
    </xdr:from>
    <xdr:ext cx="534377" cy="259045"/>
    <xdr:sp macro="" textlink="">
      <xdr:nvSpPr>
        <xdr:cNvPr id="142" name="テキスト ボックス 141"/>
        <xdr:cNvSpPr txBox="1"/>
      </xdr:nvSpPr>
      <xdr:spPr>
        <a:xfrm>
          <a:off x="2641111" y="94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90235</xdr:rowOff>
    </xdr:from>
    <xdr:to>
      <xdr:col>10</xdr:col>
      <xdr:colOff>165100</xdr:colOff>
      <xdr:row>57</xdr:row>
      <xdr:rowOff>20385</xdr:rowOff>
    </xdr:to>
    <xdr:sp macro="" textlink="">
      <xdr:nvSpPr>
        <xdr:cNvPr id="143" name="楕円 142"/>
        <xdr:cNvSpPr/>
      </xdr:nvSpPr>
      <xdr:spPr>
        <a:xfrm>
          <a:off x="1968500" y="96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11512</xdr:rowOff>
    </xdr:from>
    <xdr:ext cx="534377" cy="259045"/>
    <xdr:sp macro="" textlink="">
      <xdr:nvSpPr>
        <xdr:cNvPr id="144" name="テキスト ボックス 143"/>
        <xdr:cNvSpPr txBox="1"/>
      </xdr:nvSpPr>
      <xdr:spPr>
        <a:xfrm>
          <a:off x="1752111" y="97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95584</xdr:rowOff>
    </xdr:from>
    <xdr:to>
      <xdr:col>6</xdr:col>
      <xdr:colOff>38100</xdr:colOff>
      <xdr:row>57</xdr:row>
      <xdr:rowOff>25734</xdr:rowOff>
    </xdr:to>
    <xdr:sp macro="" textlink="">
      <xdr:nvSpPr>
        <xdr:cNvPr id="145" name="楕円 144"/>
        <xdr:cNvSpPr/>
      </xdr:nvSpPr>
      <xdr:spPr>
        <a:xfrm>
          <a:off x="1079500" y="96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42261</xdr:rowOff>
    </xdr:from>
    <xdr:ext cx="534377" cy="259045"/>
    <xdr:sp macro="" textlink="">
      <xdr:nvSpPr>
        <xdr:cNvPr id="146" name="テキスト ボックス 145"/>
        <xdr:cNvSpPr txBox="1"/>
      </xdr:nvSpPr>
      <xdr:spPr>
        <a:xfrm>
          <a:off x="863111" y="94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126281</xdr:rowOff>
    </xdr:from>
    <xdr:to>
      <xdr:col>24</xdr:col>
      <xdr:colOff>63500</xdr:colOff>
      <xdr:row>77</xdr:row>
      <xdr:rowOff>131997</xdr:rowOff>
    </xdr:to>
    <xdr:cxnSp macro="">
      <xdr:nvCxnSpPr>
        <xdr:cNvPr id="173" name="直線コネクタ 172"/>
        <xdr:cNvCxnSpPr/>
      </xdr:nvCxnSpPr>
      <xdr:spPr>
        <a:xfrm>
          <a:off x="3797300" y="1332793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126281</xdr:rowOff>
    </xdr:from>
    <xdr:to>
      <xdr:col>19</xdr:col>
      <xdr:colOff>177800</xdr:colOff>
      <xdr:row>77</xdr:row>
      <xdr:rowOff>148386</xdr:rowOff>
    </xdr:to>
    <xdr:cxnSp macro="">
      <xdr:nvCxnSpPr>
        <xdr:cNvPr id="176" name="直線コネクタ 175"/>
        <xdr:cNvCxnSpPr/>
      </xdr:nvCxnSpPr>
      <xdr:spPr>
        <a:xfrm flipV="1">
          <a:off x="2908300" y="13327931"/>
          <a:ext cx="889000" cy="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134351</xdr:rowOff>
    </xdr:from>
    <xdr:to>
      <xdr:col>15</xdr:col>
      <xdr:colOff>50800</xdr:colOff>
      <xdr:row>77</xdr:row>
      <xdr:rowOff>148386</xdr:rowOff>
    </xdr:to>
    <xdr:cxnSp macro="">
      <xdr:nvCxnSpPr>
        <xdr:cNvPr id="179" name="直線コネクタ 178"/>
        <xdr:cNvCxnSpPr/>
      </xdr:nvCxnSpPr>
      <xdr:spPr>
        <a:xfrm>
          <a:off x="2019300" y="13336001"/>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134351</xdr:rowOff>
    </xdr:from>
    <xdr:to>
      <xdr:col>10</xdr:col>
      <xdr:colOff>114300</xdr:colOff>
      <xdr:row>77</xdr:row>
      <xdr:rowOff>156708</xdr:rowOff>
    </xdr:to>
    <xdr:cxnSp macro="">
      <xdr:nvCxnSpPr>
        <xdr:cNvPr id="182" name="直線コネクタ 181"/>
        <xdr:cNvCxnSpPr/>
      </xdr:nvCxnSpPr>
      <xdr:spPr>
        <a:xfrm flipV="1">
          <a:off x="1130300" y="13336001"/>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81197</xdr:rowOff>
    </xdr:from>
    <xdr:to>
      <xdr:col>24</xdr:col>
      <xdr:colOff>114300</xdr:colOff>
      <xdr:row>78</xdr:row>
      <xdr:rowOff>11347</xdr:rowOff>
    </xdr:to>
    <xdr:sp macro="" textlink="">
      <xdr:nvSpPr>
        <xdr:cNvPr id="192" name="楕円 191"/>
        <xdr:cNvSpPr/>
      </xdr:nvSpPr>
      <xdr:spPr>
        <a:xfrm>
          <a:off x="4584700" y="132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104074</xdr:rowOff>
    </xdr:from>
    <xdr:ext cx="469744" cy="259045"/>
    <xdr:sp macro="" textlink="">
      <xdr:nvSpPr>
        <xdr:cNvPr id="193" name="維持補修費該当値テキスト"/>
        <xdr:cNvSpPr txBox="1"/>
      </xdr:nvSpPr>
      <xdr:spPr>
        <a:xfrm>
          <a:off x="4686300" y="131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75481</xdr:rowOff>
    </xdr:from>
    <xdr:to>
      <xdr:col>20</xdr:col>
      <xdr:colOff>38100</xdr:colOff>
      <xdr:row>78</xdr:row>
      <xdr:rowOff>5631</xdr:rowOff>
    </xdr:to>
    <xdr:sp macro="" textlink="">
      <xdr:nvSpPr>
        <xdr:cNvPr id="194" name="楕円 193"/>
        <xdr:cNvSpPr/>
      </xdr:nvSpPr>
      <xdr:spPr>
        <a:xfrm>
          <a:off x="3746500" y="132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22158</xdr:rowOff>
    </xdr:from>
    <xdr:ext cx="469744" cy="259045"/>
    <xdr:sp macro="" textlink="">
      <xdr:nvSpPr>
        <xdr:cNvPr id="195" name="テキスト ボックス 194"/>
        <xdr:cNvSpPr txBox="1"/>
      </xdr:nvSpPr>
      <xdr:spPr>
        <a:xfrm>
          <a:off x="3562428" y="130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97586</xdr:rowOff>
    </xdr:from>
    <xdr:to>
      <xdr:col>15</xdr:col>
      <xdr:colOff>101600</xdr:colOff>
      <xdr:row>78</xdr:row>
      <xdr:rowOff>27736</xdr:rowOff>
    </xdr:to>
    <xdr:sp macro="" textlink="">
      <xdr:nvSpPr>
        <xdr:cNvPr id="196" name="楕円 195"/>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18863</xdr:rowOff>
    </xdr:from>
    <xdr:ext cx="469744" cy="259045"/>
    <xdr:sp macro="" textlink="">
      <xdr:nvSpPr>
        <xdr:cNvPr id="197" name="テキスト ボックス 196"/>
        <xdr:cNvSpPr txBox="1"/>
      </xdr:nvSpPr>
      <xdr:spPr>
        <a:xfrm>
          <a:off x="2673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83551</xdr:rowOff>
    </xdr:from>
    <xdr:to>
      <xdr:col>10</xdr:col>
      <xdr:colOff>165100</xdr:colOff>
      <xdr:row>78</xdr:row>
      <xdr:rowOff>13701</xdr:rowOff>
    </xdr:to>
    <xdr:sp macro="" textlink="">
      <xdr:nvSpPr>
        <xdr:cNvPr id="198" name="楕円 197"/>
        <xdr:cNvSpPr/>
      </xdr:nvSpPr>
      <xdr:spPr>
        <a:xfrm>
          <a:off x="1968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30228</xdr:rowOff>
    </xdr:from>
    <xdr:ext cx="469744" cy="259045"/>
    <xdr:sp macro="" textlink="">
      <xdr:nvSpPr>
        <xdr:cNvPr id="199" name="テキスト ボックス 198"/>
        <xdr:cNvSpPr txBox="1"/>
      </xdr:nvSpPr>
      <xdr:spPr>
        <a:xfrm>
          <a:off x="1784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105908</xdr:rowOff>
    </xdr:from>
    <xdr:to>
      <xdr:col>6</xdr:col>
      <xdr:colOff>38100</xdr:colOff>
      <xdr:row>78</xdr:row>
      <xdr:rowOff>36058</xdr:rowOff>
    </xdr:to>
    <xdr:sp macro="" textlink="">
      <xdr:nvSpPr>
        <xdr:cNvPr id="200" name="楕円 199"/>
        <xdr:cNvSpPr/>
      </xdr:nvSpPr>
      <xdr:spPr>
        <a:xfrm>
          <a:off x="1079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52585</xdr:rowOff>
    </xdr:from>
    <xdr:ext cx="469744" cy="259045"/>
    <xdr:sp macro="" textlink="">
      <xdr:nvSpPr>
        <xdr:cNvPr id="201" name="テキスト ボックス 200"/>
        <xdr:cNvSpPr txBox="1"/>
      </xdr:nvSpPr>
      <xdr:spPr>
        <a:xfrm>
          <a:off x="895428" y="130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88418</xdr:rowOff>
    </xdr:from>
    <xdr:to>
      <xdr:col>24</xdr:col>
      <xdr:colOff>63500</xdr:colOff>
      <xdr:row>95</xdr:row>
      <xdr:rowOff>156553</xdr:rowOff>
    </xdr:to>
    <xdr:cxnSp macro="">
      <xdr:nvCxnSpPr>
        <xdr:cNvPr id="231" name="直線コネクタ 230"/>
        <xdr:cNvCxnSpPr/>
      </xdr:nvCxnSpPr>
      <xdr:spPr>
        <a:xfrm flipV="1">
          <a:off x="3797300" y="16376168"/>
          <a:ext cx="8382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137224</xdr:rowOff>
    </xdr:from>
    <xdr:to>
      <xdr:col>19</xdr:col>
      <xdr:colOff>177800</xdr:colOff>
      <xdr:row>95</xdr:row>
      <xdr:rowOff>156553</xdr:rowOff>
    </xdr:to>
    <xdr:cxnSp macro="">
      <xdr:nvCxnSpPr>
        <xdr:cNvPr id="234" name="直線コネクタ 233"/>
        <xdr:cNvCxnSpPr/>
      </xdr:nvCxnSpPr>
      <xdr:spPr>
        <a:xfrm>
          <a:off x="2908300" y="16424974"/>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117132</xdr:rowOff>
    </xdr:from>
    <xdr:to>
      <xdr:col>15</xdr:col>
      <xdr:colOff>50800</xdr:colOff>
      <xdr:row>95</xdr:row>
      <xdr:rowOff>137224</xdr:rowOff>
    </xdr:to>
    <xdr:cxnSp macro="">
      <xdr:nvCxnSpPr>
        <xdr:cNvPr id="237" name="直線コネクタ 236"/>
        <xdr:cNvCxnSpPr/>
      </xdr:nvCxnSpPr>
      <xdr:spPr>
        <a:xfrm>
          <a:off x="2019300" y="16404882"/>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117132</xdr:rowOff>
    </xdr:from>
    <xdr:to>
      <xdr:col>10</xdr:col>
      <xdr:colOff>114300</xdr:colOff>
      <xdr:row>96</xdr:row>
      <xdr:rowOff>11836</xdr:rowOff>
    </xdr:to>
    <xdr:cxnSp macro="">
      <xdr:nvCxnSpPr>
        <xdr:cNvPr id="240" name="直線コネクタ 239"/>
        <xdr:cNvCxnSpPr/>
      </xdr:nvCxnSpPr>
      <xdr:spPr>
        <a:xfrm flipV="1">
          <a:off x="1130300" y="16404882"/>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37618</xdr:rowOff>
    </xdr:from>
    <xdr:to>
      <xdr:col>24</xdr:col>
      <xdr:colOff>114300</xdr:colOff>
      <xdr:row>95</xdr:row>
      <xdr:rowOff>139218</xdr:rowOff>
    </xdr:to>
    <xdr:sp macro="" textlink="">
      <xdr:nvSpPr>
        <xdr:cNvPr id="250" name="楕円 249"/>
        <xdr:cNvSpPr/>
      </xdr:nvSpPr>
      <xdr:spPr>
        <a:xfrm>
          <a:off x="45847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60495</xdr:rowOff>
    </xdr:from>
    <xdr:ext cx="599010" cy="259045"/>
    <xdr:sp macro="" textlink="">
      <xdr:nvSpPr>
        <xdr:cNvPr id="251" name="扶助費該当値テキスト"/>
        <xdr:cNvSpPr txBox="1"/>
      </xdr:nvSpPr>
      <xdr:spPr>
        <a:xfrm>
          <a:off x="4686300" y="1617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105753</xdr:rowOff>
    </xdr:from>
    <xdr:to>
      <xdr:col>20</xdr:col>
      <xdr:colOff>38100</xdr:colOff>
      <xdr:row>96</xdr:row>
      <xdr:rowOff>35903</xdr:rowOff>
    </xdr:to>
    <xdr:sp macro="" textlink="">
      <xdr:nvSpPr>
        <xdr:cNvPr id="252" name="楕円 251"/>
        <xdr:cNvSpPr/>
      </xdr:nvSpPr>
      <xdr:spPr>
        <a:xfrm>
          <a:off x="3746500" y="163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52430</xdr:rowOff>
    </xdr:from>
    <xdr:ext cx="599010" cy="259045"/>
    <xdr:sp macro="" textlink="">
      <xdr:nvSpPr>
        <xdr:cNvPr id="253" name="テキスト ボックス 252"/>
        <xdr:cNvSpPr txBox="1"/>
      </xdr:nvSpPr>
      <xdr:spPr>
        <a:xfrm>
          <a:off x="3497795" y="1616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86424</xdr:rowOff>
    </xdr:from>
    <xdr:to>
      <xdr:col>15</xdr:col>
      <xdr:colOff>101600</xdr:colOff>
      <xdr:row>96</xdr:row>
      <xdr:rowOff>16574</xdr:rowOff>
    </xdr:to>
    <xdr:sp macro="" textlink="">
      <xdr:nvSpPr>
        <xdr:cNvPr id="254" name="楕円 253"/>
        <xdr:cNvSpPr/>
      </xdr:nvSpPr>
      <xdr:spPr>
        <a:xfrm>
          <a:off x="2857500" y="163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33101</xdr:rowOff>
    </xdr:from>
    <xdr:ext cx="599010" cy="259045"/>
    <xdr:sp macro="" textlink="">
      <xdr:nvSpPr>
        <xdr:cNvPr id="255" name="テキスト ボックス 254"/>
        <xdr:cNvSpPr txBox="1"/>
      </xdr:nvSpPr>
      <xdr:spPr>
        <a:xfrm>
          <a:off x="2608795" y="161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66332</xdr:rowOff>
    </xdr:from>
    <xdr:to>
      <xdr:col>10</xdr:col>
      <xdr:colOff>165100</xdr:colOff>
      <xdr:row>95</xdr:row>
      <xdr:rowOff>167932</xdr:rowOff>
    </xdr:to>
    <xdr:sp macro="" textlink="">
      <xdr:nvSpPr>
        <xdr:cNvPr id="256" name="楕円 255"/>
        <xdr:cNvSpPr/>
      </xdr:nvSpPr>
      <xdr:spPr>
        <a:xfrm>
          <a:off x="1968500" y="163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13009</xdr:rowOff>
    </xdr:from>
    <xdr:ext cx="599010" cy="259045"/>
    <xdr:sp macro="" textlink="">
      <xdr:nvSpPr>
        <xdr:cNvPr id="257" name="テキスト ボックス 256"/>
        <xdr:cNvSpPr txBox="1"/>
      </xdr:nvSpPr>
      <xdr:spPr>
        <a:xfrm>
          <a:off x="1719795" y="1612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132486</xdr:rowOff>
    </xdr:from>
    <xdr:to>
      <xdr:col>6</xdr:col>
      <xdr:colOff>38100</xdr:colOff>
      <xdr:row>96</xdr:row>
      <xdr:rowOff>62636</xdr:rowOff>
    </xdr:to>
    <xdr:sp macro="" textlink="">
      <xdr:nvSpPr>
        <xdr:cNvPr id="258" name="楕円 257"/>
        <xdr:cNvSpPr/>
      </xdr:nvSpPr>
      <xdr:spPr>
        <a:xfrm>
          <a:off x="1079500" y="164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79163</xdr:rowOff>
    </xdr:from>
    <xdr:ext cx="599010" cy="259045"/>
    <xdr:sp macro="" textlink="">
      <xdr:nvSpPr>
        <xdr:cNvPr id="259" name="テキスト ボックス 258"/>
        <xdr:cNvSpPr txBox="1"/>
      </xdr:nvSpPr>
      <xdr:spPr>
        <a:xfrm>
          <a:off x="830795" y="1619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102758</xdr:rowOff>
    </xdr:from>
    <xdr:to>
      <xdr:col>55</xdr:col>
      <xdr:colOff>0</xdr:colOff>
      <xdr:row>35</xdr:row>
      <xdr:rowOff>114245</xdr:rowOff>
    </xdr:to>
    <xdr:cxnSp macro="">
      <xdr:nvCxnSpPr>
        <xdr:cNvPr id="284" name="直線コネクタ 283"/>
        <xdr:cNvCxnSpPr/>
      </xdr:nvCxnSpPr>
      <xdr:spPr>
        <a:xfrm flipV="1">
          <a:off x="9639300" y="6103508"/>
          <a:ext cx="8382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82042</xdr:rowOff>
    </xdr:from>
    <xdr:to>
      <xdr:col>50</xdr:col>
      <xdr:colOff>114300</xdr:colOff>
      <xdr:row>35</xdr:row>
      <xdr:rowOff>114245</xdr:rowOff>
    </xdr:to>
    <xdr:cxnSp macro="">
      <xdr:nvCxnSpPr>
        <xdr:cNvPr id="287" name="直線コネクタ 286"/>
        <xdr:cNvCxnSpPr/>
      </xdr:nvCxnSpPr>
      <xdr:spPr>
        <a:xfrm>
          <a:off x="8750300" y="6082792"/>
          <a:ext cx="889000" cy="3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47826</xdr:rowOff>
    </xdr:from>
    <xdr:to>
      <xdr:col>45</xdr:col>
      <xdr:colOff>177800</xdr:colOff>
      <xdr:row>35</xdr:row>
      <xdr:rowOff>82042</xdr:rowOff>
    </xdr:to>
    <xdr:cxnSp macro="">
      <xdr:nvCxnSpPr>
        <xdr:cNvPr id="290" name="直線コネクタ 289"/>
        <xdr:cNvCxnSpPr/>
      </xdr:nvCxnSpPr>
      <xdr:spPr>
        <a:xfrm>
          <a:off x="7861300" y="6048576"/>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47826</xdr:rowOff>
    </xdr:from>
    <xdr:to>
      <xdr:col>41</xdr:col>
      <xdr:colOff>50800</xdr:colOff>
      <xdr:row>35</xdr:row>
      <xdr:rowOff>115114</xdr:rowOff>
    </xdr:to>
    <xdr:cxnSp macro="">
      <xdr:nvCxnSpPr>
        <xdr:cNvPr id="293" name="直線コネクタ 292"/>
        <xdr:cNvCxnSpPr/>
      </xdr:nvCxnSpPr>
      <xdr:spPr>
        <a:xfrm flipV="1">
          <a:off x="6972300" y="6048576"/>
          <a:ext cx="889000" cy="6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51958</xdr:rowOff>
    </xdr:from>
    <xdr:to>
      <xdr:col>55</xdr:col>
      <xdr:colOff>50800</xdr:colOff>
      <xdr:row>35</xdr:row>
      <xdr:rowOff>153558</xdr:rowOff>
    </xdr:to>
    <xdr:sp macro="" textlink="">
      <xdr:nvSpPr>
        <xdr:cNvPr id="303" name="楕円 302"/>
        <xdr:cNvSpPr/>
      </xdr:nvSpPr>
      <xdr:spPr>
        <a:xfrm>
          <a:off x="10426700" y="60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74835</xdr:rowOff>
    </xdr:from>
    <xdr:ext cx="534377" cy="259045"/>
    <xdr:sp macro="" textlink="">
      <xdr:nvSpPr>
        <xdr:cNvPr id="304" name="補助費等該当値テキスト"/>
        <xdr:cNvSpPr txBox="1"/>
      </xdr:nvSpPr>
      <xdr:spPr>
        <a:xfrm>
          <a:off x="10528300" y="59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63445</xdr:rowOff>
    </xdr:from>
    <xdr:to>
      <xdr:col>50</xdr:col>
      <xdr:colOff>165100</xdr:colOff>
      <xdr:row>35</xdr:row>
      <xdr:rowOff>165045</xdr:rowOff>
    </xdr:to>
    <xdr:sp macro="" textlink="">
      <xdr:nvSpPr>
        <xdr:cNvPr id="305" name="楕円 304"/>
        <xdr:cNvSpPr/>
      </xdr:nvSpPr>
      <xdr:spPr>
        <a:xfrm>
          <a:off x="9588500" y="60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10122</xdr:rowOff>
    </xdr:from>
    <xdr:ext cx="534377" cy="259045"/>
    <xdr:sp macro="" textlink="">
      <xdr:nvSpPr>
        <xdr:cNvPr id="306" name="テキスト ボックス 305"/>
        <xdr:cNvSpPr txBox="1"/>
      </xdr:nvSpPr>
      <xdr:spPr>
        <a:xfrm>
          <a:off x="9372111" y="583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31242</xdr:rowOff>
    </xdr:from>
    <xdr:to>
      <xdr:col>46</xdr:col>
      <xdr:colOff>38100</xdr:colOff>
      <xdr:row>35</xdr:row>
      <xdr:rowOff>132842</xdr:rowOff>
    </xdr:to>
    <xdr:sp macro="" textlink="">
      <xdr:nvSpPr>
        <xdr:cNvPr id="307" name="楕円 306"/>
        <xdr:cNvSpPr/>
      </xdr:nvSpPr>
      <xdr:spPr>
        <a:xfrm>
          <a:off x="8699500" y="60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149369</xdr:rowOff>
    </xdr:from>
    <xdr:ext cx="534377" cy="259045"/>
    <xdr:sp macro="" textlink="">
      <xdr:nvSpPr>
        <xdr:cNvPr id="308" name="テキスト ボックス 307"/>
        <xdr:cNvSpPr txBox="1"/>
      </xdr:nvSpPr>
      <xdr:spPr>
        <a:xfrm>
          <a:off x="8483111" y="58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168476</xdr:rowOff>
    </xdr:from>
    <xdr:to>
      <xdr:col>41</xdr:col>
      <xdr:colOff>101600</xdr:colOff>
      <xdr:row>35</xdr:row>
      <xdr:rowOff>98626</xdr:rowOff>
    </xdr:to>
    <xdr:sp macro="" textlink="">
      <xdr:nvSpPr>
        <xdr:cNvPr id="309" name="楕円 308"/>
        <xdr:cNvSpPr/>
      </xdr:nvSpPr>
      <xdr:spPr>
        <a:xfrm>
          <a:off x="7810500" y="59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115153</xdr:rowOff>
    </xdr:from>
    <xdr:ext cx="534377" cy="259045"/>
    <xdr:sp macro="" textlink="">
      <xdr:nvSpPr>
        <xdr:cNvPr id="310" name="テキスト ボックス 309"/>
        <xdr:cNvSpPr txBox="1"/>
      </xdr:nvSpPr>
      <xdr:spPr>
        <a:xfrm>
          <a:off x="7594111" y="57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64314</xdr:rowOff>
    </xdr:from>
    <xdr:to>
      <xdr:col>36</xdr:col>
      <xdr:colOff>165100</xdr:colOff>
      <xdr:row>35</xdr:row>
      <xdr:rowOff>165914</xdr:rowOff>
    </xdr:to>
    <xdr:sp macro="" textlink="">
      <xdr:nvSpPr>
        <xdr:cNvPr id="311" name="楕円 310"/>
        <xdr:cNvSpPr/>
      </xdr:nvSpPr>
      <xdr:spPr>
        <a:xfrm>
          <a:off x="6921500" y="60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10991</xdr:rowOff>
    </xdr:from>
    <xdr:ext cx="534377" cy="259045"/>
    <xdr:sp macro="" textlink="">
      <xdr:nvSpPr>
        <xdr:cNvPr id="312" name="テキスト ボックス 311"/>
        <xdr:cNvSpPr txBox="1"/>
      </xdr:nvSpPr>
      <xdr:spPr>
        <a:xfrm>
          <a:off x="6705111" y="58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156210</xdr:rowOff>
    </xdr:from>
    <xdr:to>
      <xdr:col>55</xdr:col>
      <xdr:colOff>0</xdr:colOff>
      <xdr:row>57</xdr:row>
      <xdr:rowOff>19914</xdr:rowOff>
    </xdr:to>
    <xdr:cxnSp macro="">
      <xdr:nvCxnSpPr>
        <xdr:cNvPr id="339" name="直線コネクタ 338"/>
        <xdr:cNvCxnSpPr/>
      </xdr:nvCxnSpPr>
      <xdr:spPr>
        <a:xfrm flipV="1">
          <a:off x="9639300" y="9757410"/>
          <a:ext cx="8382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37763</xdr:rowOff>
    </xdr:from>
    <xdr:to>
      <xdr:col>50</xdr:col>
      <xdr:colOff>114300</xdr:colOff>
      <xdr:row>57</xdr:row>
      <xdr:rowOff>19914</xdr:rowOff>
    </xdr:to>
    <xdr:cxnSp macro="">
      <xdr:nvCxnSpPr>
        <xdr:cNvPr id="342" name="直線コネクタ 341"/>
        <xdr:cNvCxnSpPr/>
      </xdr:nvCxnSpPr>
      <xdr:spPr>
        <a:xfrm>
          <a:off x="8750300" y="9638963"/>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37763</xdr:rowOff>
    </xdr:from>
    <xdr:to>
      <xdr:col>45</xdr:col>
      <xdr:colOff>177800</xdr:colOff>
      <xdr:row>56</xdr:row>
      <xdr:rowOff>86363</xdr:rowOff>
    </xdr:to>
    <xdr:cxnSp macro="">
      <xdr:nvCxnSpPr>
        <xdr:cNvPr id="345" name="直線コネクタ 344"/>
        <xdr:cNvCxnSpPr/>
      </xdr:nvCxnSpPr>
      <xdr:spPr>
        <a:xfrm flipV="1">
          <a:off x="7861300" y="96389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167059</xdr:rowOff>
    </xdr:from>
    <xdr:to>
      <xdr:col>41</xdr:col>
      <xdr:colOff>50800</xdr:colOff>
      <xdr:row>56</xdr:row>
      <xdr:rowOff>86363</xdr:rowOff>
    </xdr:to>
    <xdr:cxnSp macro="">
      <xdr:nvCxnSpPr>
        <xdr:cNvPr id="348" name="直線コネクタ 347"/>
        <xdr:cNvCxnSpPr/>
      </xdr:nvCxnSpPr>
      <xdr:spPr>
        <a:xfrm>
          <a:off x="6972300" y="959680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8" name="楕円 357"/>
        <xdr:cNvSpPr/>
      </xdr:nvSpPr>
      <xdr:spPr>
        <a:xfrm>
          <a:off x="104267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83837</xdr:rowOff>
    </xdr:from>
    <xdr:ext cx="534377" cy="259045"/>
    <xdr:sp macro="" textlink="">
      <xdr:nvSpPr>
        <xdr:cNvPr id="359" name="普通建設事業費該当値テキスト"/>
        <xdr:cNvSpPr txBox="1"/>
      </xdr:nvSpPr>
      <xdr:spPr>
        <a:xfrm>
          <a:off x="10528300" y="96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140564</xdr:rowOff>
    </xdr:from>
    <xdr:to>
      <xdr:col>50</xdr:col>
      <xdr:colOff>165100</xdr:colOff>
      <xdr:row>57</xdr:row>
      <xdr:rowOff>70714</xdr:rowOff>
    </xdr:to>
    <xdr:sp macro="" textlink="">
      <xdr:nvSpPr>
        <xdr:cNvPr id="360" name="楕円 359"/>
        <xdr:cNvSpPr/>
      </xdr:nvSpPr>
      <xdr:spPr>
        <a:xfrm>
          <a:off x="9588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61841</xdr:rowOff>
    </xdr:from>
    <xdr:ext cx="534377" cy="259045"/>
    <xdr:sp macro="" textlink="">
      <xdr:nvSpPr>
        <xdr:cNvPr id="361" name="テキスト ボックス 360"/>
        <xdr:cNvSpPr txBox="1"/>
      </xdr:nvSpPr>
      <xdr:spPr>
        <a:xfrm>
          <a:off x="9372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158413</xdr:rowOff>
    </xdr:from>
    <xdr:to>
      <xdr:col>46</xdr:col>
      <xdr:colOff>38100</xdr:colOff>
      <xdr:row>56</xdr:row>
      <xdr:rowOff>88563</xdr:rowOff>
    </xdr:to>
    <xdr:sp macro="" textlink="">
      <xdr:nvSpPr>
        <xdr:cNvPr id="362" name="楕円 361"/>
        <xdr:cNvSpPr/>
      </xdr:nvSpPr>
      <xdr:spPr>
        <a:xfrm>
          <a:off x="8699500" y="9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105090</xdr:rowOff>
    </xdr:from>
    <xdr:ext cx="534377" cy="259045"/>
    <xdr:sp macro="" textlink="">
      <xdr:nvSpPr>
        <xdr:cNvPr id="363" name="テキスト ボックス 362"/>
        <xdr:cNvSpPr txBox="1"/>
      </xdr:nvSpPr>
      <xdr:spPr>
        <a:xfrm>
          <a:off x="8483111" y="9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35563</xdr:rowOff>
    </xdr:from>
    <xdr:to>
      <xdr:col>41</xdr:col>
      <xdr:colOff>101600</xdr:colOff>
      <xdr:row>56</xdr:row>
      <xdr:rowOff>137163</xdr:rowOff>
    </xdr:to>
    <xdr:sp macro="" textlink="">
      <xdr:nvSpPr>
        <xdr:cNvPr id="364" name="楕円 363"/>
        <xdr:cNvSpPr/>
      </xdr:nvSpPr>
      <xdr:spPr>
        <a:xfrm>
          <a:off x="7810500" y="96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153690</xdr:rowOff>
    </xdr:from>
    <xdr:ext cx="534377" cy="259045"/>
    <xdr:sp macro="" textlink="">
      <xdr:nvSpPr>
        <xdr:cNvPr id="365" name="テキスト ボックス 364"/>
        <xdr:cNvSpPr txBox="1"/>
      </xdr:nvSpPr>
      <xdr:spPr>
        <a:xfrm>
          <a:off x="7594111" y="94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116259</xdr:rowOff>
    </xdr:from>
    <xdr:to>
      <xdr:col>36</xdr:col>
      <xdr:colOff>165100</xdr:colOff>
      <xdr:row>56</xdr:row>
      <xdr:rowOff>46409</xdr:rowOff>
    </xdr:to>
    <xdr:sp macro="" textlink="">
      <xdr:nvSpPr>
        <xdr:cNvPr id="366" name="楕円 365"/>
        <xdr:cNvSpPr/>
      </xdr:nvSpPr>
      <xdr:spPr>
        <a:xfrm>
          <a:off x="6921500" y="9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62936</xdr:rowOff>
    </xdr:from>
    <xdr:ext cx="599010" cy="259045"/>
    <xdr:sp macro="" textlink="">
      <xdr:nvSpPr>
        <xdr:cNvPr id="367" name="テキスト ボックス 366"/>
        <xdr:cNvSpPr txBox="1"/>
      </xdr:nvSpPr>
      <xdr:spPr>
        <a:xfrm>
          <a:off x="6672795" y="932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38271</xdr:rowOff>
    </xdr:from>
    <xdr:to>
      <xdr:col>55</xdr:col>
      <xdr:colOff>0</xdr:colOff>
      <xdr:row>78</xdr:row>
      <xdr:rowOff>118890</xdr:rowOff>
    </xdr:to>
    <xdr:cxnSp macro="">
      <xdr:nvCxnSpPr>
        <xdr:cNvPr id="396" name="直線コネクタ 395"/>
        <xdr:cNvCxnSpPr/>
      </xdr:nvCxnSpPr>
      <xdr:spPr>
        <a:xfrm>
          <a:off x="9639300" y="13411371"/>
          <a:ext cx="8382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7150</xdr:rowOff>
    </xdr:from>
    <xdr:to>
      <xdr:col>50</xdr:col>
      <xdr:colOff>114300</xdr:colOff>
      <xdr:row>78</xdr:row>
      <xdr:rowOff>38271</xdr:rowOff>
    </xdr:to>
    <xdr:cxnSp macro="">
      <xdr:nvCxnSpPr>
        <xdr:cNvPr id="399" name="直線コネクタ 398"/>
        <xdr:cNvCxnSpPr/>
      </xdr:nvCxnSpPr>
      <xdr:spPr>
        <a:xfrm>
          <a:off x="8750300" y="13380250"/>
          <a:ext cx="889000" cy="3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7150</xdr:rowOff>
    </xdr:from>
    <xdr:to>
      <xdr:col>45</xdr:col>
      <xdr:colOff>177800</xdr:colOff>
      <xdr:row>78</xdr:row>
      <xdr:rowOff>129680</xdr:rowOff>
    </xdr:to>
    <xdr:cxnSp macro="">
      <xdr:nvCxnSpPr>
        <xdr:cNvPr id="402" name="直線コネクタ 401"/>
        <xdr:cNvCxnSpPr/>
      </xdr:nvCxnSpPr>
      <xdr:spPr>
        <a:xfrm flipV="1">
          <a:off x="7861300" y="13380250"/>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73825</xdr:rowOff>
    </xdr:from>
    <xdr:to>
      <xdr:col>41</xdr:col>
      <xdr:colOff>50800</xdr:colOff>
      <xdr:row>78</xdr:row>
      <xdr:rowOff>129680</xdr:rowOff>
    </xdr:to>
    <xdr:cxnSp macro="">
      <xdr:nvCxnSpPr>
        <xdr:cNvPr id="405" name="直線コネクタ 404"/>
        <xdr:cNvCxnSpPr/>
      </xdr:nvCxnSpPr>
      <xdr:spPr>
        <a:xfrm>
          <a:off x="6972300" y="13275475"/>
          <a:ext cx="889000" cy="2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68090</xdr:rowOff>
    </xdr:from>
    <xdr:to>
      <xdr:col>55</xdr:col>
      <xdr:colOff>50800</xdr:colOff>
      <xdr:row>78</xdr:row>
      <xdr:rowOff>169690</xdr:rowOff>
    </xdr:to>
    <xdr:sp macro="" textlink="">
      <xdr:nvSpPr>
        <xdr:cNvPr id="415" name="楕円 414"/>
        <xdr:cNvSpPr/>
      </xdr:nvSpPr>
      <xdr:spPr>
        <a:xfrm>
          <a:off x="10426700" y="134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154467</xdr:rowOff>
    </xdr:from>
    <xdr:ext cx="534377" cy="259045"/>
    <xdr:sp macro="" textlink="">
      <xdr:nvSpPr>
        <xdr:cNvPr id="416" name="普通建設事業費 （ うち新規整備　）該当値テキスト"/>
        <xdr:cNvSpPr txBox="1"/>
      </xdr:nvSpPr>
      <xdr:spPr>
        <a:xfrm>
          <a:off x="10528300" y="133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158921</xdr:rowOff>
    </xdr:from>
    <xdr:to>
      <xdr:col>50</xdr:col>
      <xdr:colOff>165100</xdr:colOff>
      <xdr:row>78</xdr:row>
      <xdr:rowOff>89071</xdr:rowOff>
    </xdr:to>
    <xdr:sp macro="" textlink="">
      <xdr:nvSpPr>
        <xdr:cNvPr id="417" name="楕円 416"/>
        <xdr:cNvSpPr/>
      </xdr:nvSpPr>
      <xdr:spPr>
        <a:xfrm>
          <a:off x="9588500" y="133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80198</xdr:rowOff>
    </xdr:from>
    <xdr:ext cx="534377" cy="259045"/>
    <xdr:sp macro="" textlink="">
      <xdr:nvSpPr>
        <xdr:cNvPr id="418" name="テキスト ボックス 417"/>
        <xdr:cNvSpPr txBox="1"/>
      </xdr:nvSpPr>
      <xdr:spPr>
        <a:xfrm>
          <a:off x="9372111" y="134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127800</xdr:rowOff>
    </xdr:from>
    <xdr:to>
      <xdr:col>46</xdr:col>
      <xdr:colOff>38100</xdr:colOff>
      <xdr:row>78</xdr:row>
      <xdr:rowOff>57950</xdr:rowOff>
    </xdr:to>
    <xdr:sp macro="" textlink="">
      <xdr:nvSpPr>
        <xdr:cNvPr id="419" name="楕円 418"/>
        <xdr:cNvSpPr/>
      </xdr:nvSpPr>
      <xdr:spPr>
        <a:xfrm>
          <a:off x="8699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74477</xdr:rowOff>
    </xdr:from>
    <xdr:ext cx="534377" cy="259045"/>
    <xdr:sp macro="" textlink="">
      <xdr:nvSpPr>
        <xdr:cNvPr id="420" name="テキスト ボックス 419"/>
        <xdr:cNvSpPr txBox="1"/>
      </xdr:nvSpPr>
      <xdr:spPr>
        <a:xfrm>
          <a:off x="8483111" y="131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78880</xdr:rowOff>
    </xdr:from>
    <xdr:to>
      <xdr:col>41</xdr:col>
      <xdr:colOff>101600</xdr:colOff>
      <xdr:row>79</xdr:row>
      <xdr:rowOff>9030</xdr:rowOff>
    </xdr:to>
    <xdr:sp macro="" textlink="">
      <xdr:nvSpPr>
        <xdr:cNvPr id="421" name="楕円 420"/>
        <xdr:cNvSpPr/>
      </xdr:nvSpPr>
      <xdr:spPr>
        <a:xfrm>
          <a:off x="7810500" y="134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157</xdr:rowOff>
    </xdr:from>
    <xdr:ext cx="534377" cy="259045"/>
    <xdr:sp macro="" textlink="">
      <xdr:nvSpPr>
        <xdr:cNvPr id="422" name="テキスト ボックス 421"/>
        <xdr:cNvSpPr txBox="1"/>
      </xdr:nvSpPr>
      <xdr:spPr>
        <a:xfrm>
          <a:off x="7594111" y="135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23025</xdr:rowOff>
    </xdr:from>
    <xdr:to>
      <xdr:col>36</xdr:col>
      <xdr:colOff>165100</xdr:colOff>
      <xdr:row>77</xdr:row>
      <xdr:rowOff>124625</xdr:rowOff>
    </xdr:to>
    <xdr:sp macro="" textlink="">
      <xdr:nvSpPr>
        <xdr:cNvPr id="423" name="楕円 422"/>
        <xdr:cNvSpPr/>
      </xdr:nvSpPr>
      <xdr:spPr>
        <a:xfrm>
          <a:off x="6921500" y="132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141152</xdr:rowOff>
    </xdr:from>
    <xdr:ext cx="534377" cy="259045"/>
    <xdr:sp macro="" textlink="">
      <xdr:nvSpPr>
        <xdr:cNvPr id="424" name="テキスト ボックス 423"/>
        <xdr:cNvSpPr txBox="1"/>
      </xdr:nvSpPr>
      <xdr:spPr>
        <a:xfrm>
          <a:off x="6705111" y="129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59530</xdr:rowOff>
    </xdr:from>
    <xdr:to>
      <xdr:col>55</xdr:col>
      <xdr:colOff>0</xdr:colOff>
      <xdr:row>98</xdr:row>
      <xdr:rowOff>22527</xdr:rowOff>
    </xdr:to>
    <xdr:cxnSp macro="">
      <xdr:nvCxnSpPr>
        <xdr:cNvPr id="453" name="直線コネクタ 452"/>
        <xdr:cNvCxnSpPr/>
      </xdr:nvCxnSpPr>
      <xdr:spPr>
        <a:xfrm flipV="1">
          <a:off x="9639300" y="16690180"/>
          <a:ext cx="838200" cy="1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162308</xdr:rowOff>
    </xdr:from>
    <xdr:to>
      <xdr:col>50</xdr:col>
      <xdr:colOff>114300</xdr:colOff>
      <xdr:row>98</xdr:row>
      <xdr:rowOff>22527</xdr:rowOff>
    </xdr:to>
    <xdr:cxnSp macro="">
      <xdr:nvCxnSpPr>
        <xdr:cNvPr id="456" name="直線コネクタ 455"/>
        <xdr:cNvCxnSpPr/>
      </xdr:nvCxnSpPr>
      <xdr:spPr>
        <a:xfrm>
          <a:off x="8750300" y="16621508"/>
          <a:ext cx="889000" cy="20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82877</xdr:rowOff>
    </xdr:from>
    <xdr:to>
      <xdr:col>45</xdr:col>
      <xdr:colOff>177800</xdr:colOff>
      <xdr:row>96</xdr:row>
      <xdr:rowOff>162308</xdr:rowOff>
    </xdr:to>
    <xdr:cxnSp macro="">
      <xdr:nvCxnSpPr>
        <xdr:cNvPr id="459" name="直線コネクタ 458"/>
        <xdr:cNvCxnSpPr/>
      </xdr:nvCxnSpPr>
      <xdr:spPr>
        <a:xfrm>
          <a:off x="7861300" y="16542077"/>
          <a:ext cx="8890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82877</xdr:rowOff>
    </xdr:from>
    <xdr:to>
      <xdr:col>41</xdr:col>
      <xdr:colOff>50800</xdr:colOff>
      <xdr:row>97</xdr:row>
      <xdr:rowOff>7142</xdr:rowOff>
    </xdr:to>
    <xdr:cxnSp macro="">
      <xdr:nvCxnSpPr>
        <xdr:cNvPr id="462" name="直線コネクタ 461"/>
        <xdr:cNvCxnSpPr/>
      </xdr:nvCxnSpPr>
      <xdr:spPr>
        <a:xfrm flipV="1">
          <a:off x="6972300" y="16542077"/>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8730</xdr:rowOff>
    </xdr:from>
    <xdr:to>
      <xdr:col>55</xdr:col>
      <xdr:colOff>50800</xdr:colOff>
      <xdr:row>97</xdr:row>
      <xdr:rowOff>110330</xdr:rowOff>
    </xdr:to>
    <xdr:sp macro="" textlink="">
      <xdr:nvSpPr>
        <xdr:cNvPr id="472" name="楕円 471"/>
        <xdr:cNvSpPr/>
      </xdr:nvSpPr>
      <xdr:spPr>
        <a:xfrm>
          <a:off x="10426700" y="166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158607</xdr:rowOff>
    </xdr:from>
    <xdr:ext cx="534377" cy="259045"/>
    <xdr:sp macro="" textlink="">
      <xdr:nvSpPr>
        <xdr:cNvPr id="473" name="普通建設事業費 （ うち更新整備　）該当値テキスト"/>
        <xdr:cNvSpPr txBox="1"/>
      </xdr:nvSpPr>
      <xdr:spPr>
        <a:xfrm>
          <a:off x="10528300" y="166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143177</xdr:rowOff>
    </xdr:from>
    <xdr:to>
      <xdr:col>50</xdr:col>
      <xdr:colOff>165100</xdr:colOff>
      <xdr:row>98</xdr:row>
      <xdr:rowOff>73327</xdr:rowOff>
    </xdr:to>
    <xdr:sp macro="" textlink="">
      <xdr:nvSpPr>
        <xdr:cNvPr id="474" name="楕円 473"/>
        <xdr:cNvSpPr/>
      </xdr:nvSpPr>
      <xdr:spPr>
        <a:xfrm>
          <a:off x="9588500" y="167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64454</xdr:rowOff>
    </xdr:from>
    <xdr:ext cx="534377" cy="259045"/>
    <xdr:sp macro="" textlink="">
      <xdr:nvSpPr>
        <xdr:cNvPr id="475" name="テキスト ボックス 474"/>
        <xdr:cNvSpPr txBox="1"/>
      </xdr:nvSpPr>
      <xdr:spPr>
        <a:xfrm>
          <a:off x="9372111" y="168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111508</xdr:rowOff>
    </xdr:from>
    <xdr:to>
      <xdr:col>46</xdr:col>
      <xdr:colOff>38100</xdr:colOff>
      <xdr:row>97</xdr:row>
      <xdr:rowOff>41658</xdr:rowOff>
    </xdr:to>
    <xdr:sp macro="" textlink="">
      <xdr:nvSpPr>
        <xdr:cNvPr id="476" name="楕円 475"/>
        <xdr:cNvSpPr/>
      </xdr:nvSpPr>
      <xdr:spPr>
        <a:xfrm>
          <a:off x="8699500" y="165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58185</xdr:rowOff>
    </xdr:from>
    <xdr:ext cx="534377" cy="259045"/>
    <xdr:sp macro="" textlink="">
      <xdr:nvSpPr>
        <xdr:cNvPr id="477" name="テキスト ボックス 476"/>
        <xdr:cNvSpPr txBox="1"/>
      </xdr:nvSpPr>
      <xdr:spPr>
        <a:xfrm>
          <a:off x="8483111" y="163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32077</xdr:rowOff>
    </xdr:from>
    <xdr:to>
      <xdr:col>41</xdr:col>
      <xdr:colOff>101600</xdr:colOff>
      <xdr:row>96</xdr:row>
      <xdr:rowOff>133677</xdr:rowOff>
    </xdr:to>
    <xdr:sp macro="" textlink="">
      <xdr:nvSpPr>
        <xdr:cNvPr id="478" name="楕円 477"/>
        <xdr:cNvSpPr/>
      </xdr:nvSpPr>
      <xdr:spPr>
        <a:xfrm>
          <a:off x="7810500" y="1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150204</xdr:rowOff>
    </xdr:from>
    <xdr:ext cx="534377" cy="259045"/>
    <xdr:sp macro="" textlink="">
      <xdr:nvSpPr>
        <xdr:cNvPr id="479" name="テキスト ボックス 478"/>
        <xdr:cNvSpPr txBox="1"/>
      </xdr:nvSpPr>
      <xdr:spPr>
        <a:xfrm>
          <a:off x="7594111" y="162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127792</xdr:rowOff>
    </xdr:from>
    <xdr:to>
      <xdr:col>36</xdr:col>
      <xdr:colOff>165100</xdr:colOff>
      <xdr:row>97</xdr:row>
      <xdr:rowOff>57942</xdr:rowOff>
    </xdr:to>
    <xdr:sp macro="" textlink="">
      <xdr:nvSpPr>
        <xdr:cNvPr id="480" name="楕円 479"/>
        <xdr:cNvSpPr/>
      </xdr:nvSpPr>
      <xdr:spPr>
        <a:xfrm>
          <a:off x="6921500" y="165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74469</xdr:rowOff>
    </xdr:from>
    <xdr:ext cx="534377" cy="259045"/>
    <xdr:sp macro="" textlink="">
      <xdr:nvSpPr>
        <xdr:cNvPr id="481" name="テキスト ボックス 480"/>
        <xdr:cNvSpPr txBox="1"/>
      </xdr:nvSpPr>
      <xdr:spPr>
        <a:xfrm>
          <a:off x="6705111" y="163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139929</xdr:rowOff>
    </xdr:from>
    <xdr:to>
      <xdr:col>85</xdr:col>
      <xdr:colOff>127000</xdr:colOff>
      <xdr:row>39</xdr:row>
      <xdr:rowOff>18526</xdr:rowOff>
    </xdr:to>
    <xdr:cxnSp macro="">
      <xdr:nvCxnSpPr>
        <xdr:cNvPr id="512" name="直線コネクタ 511"/>
        <xdr:cNvCxnSpPr/>
      </xdr:nvCxnSpPr>
      <xdr:spPr>
        <a:xfrm>
          <a:off x="15481300" y="6655029"/>
          <a:ext cx="838200" cy="5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139422</xdr:rowOff>
    </xdr:from>
    <xdr:to>
      <xdr:col>81</xdr:col>
      <xdr:colOff>50800</xdr:colOff>
      <xdr:row>38</xdr:row>
      <xdr:rowOff>139929</xdr:rowOff>
    </xdr:to>
    <xdr:cxnSp macro="">
      <xdr:nvCxnSpPr>
        <xdr:cNvPr id="515" name="直線コネクタ 514"/>
        <xdr:cNvCxnSpPr/>
      </xdr:nvCxnSpPr>
      <xdr:spPr>
        <a:xfrm>
          <a:off x="14592300" y="665452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139422</xdr:rowOff>
    </xdr:from>
    <xdr:to>
      <xdr:col>76</xdr:col>
      <xdr:colOff>114300</xdr:colOff>
      <xdr:row>39</xdr:row>
      <xdr:rowOff>31834</xdr:rowOff>
    </xdr:to>
    <xdr:cxnSp macro="">
      <xdr:nvCxnSpPr>
        <xdr:cNvPr id="518" name="直線コネクタ 517"/>
        <xdr:cNvCxnSpPr/>
      </xdr:nvCxnSpPr>
      <xdr:spPr>
        <a:xfrm flipV="1">
          <a:off x="13703300" y="6654522"/>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92380</xdr:rowOff>
    </xdr:from>
    <xdr:to>
      <xdr:col>71</xdr:col>
      <xdr:colOff>177800</xdr:colOff>
      <xdr:row>39</xdr:row>
      <xdr:rowOff>31834</xdr:rowOff>
    </xdr:to>
    <xdr:cxnSp macro="">
      <xdr:nvCxnSpPr>
        <xdr:cNvPr id="521" name="直線コネクタ 520"/>
        <xdr:cNvCxnSpPr/>
      </xdr:nvCxnSpPr>
      <xdr:spPr>
        <a:xfrm>
          <a:off x="12814300" y="6607480"/>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139176</xdr:rowOff>
    </xdr:from>
    <xdr:to>
      <xdr:col>85</xdr:col>
      <xdr:colOff>177800</xdr:colOff>
      <xdr:row>39</xdr:row>
      <xdr:rowOff>69326</xdr:rowOff>
    </xdr:to>
    <xdr:sp macro="" textlink="">
      <xdr:nvSpPr>
        <xdr:cNvPr id="531" name="楕円 530"/>
        <xdr:cNvSpPr/>
      </xdr:nvSpPr>
      <xdr:spPr>
        <a:xfrm>
          <a:off x="16268700" y="6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54103</xdr:rowOff>
    </xdr:from>
    <xdr:ext cx="469744" cy="259045"/>
    <xdr:sp macro="" textlink="">
      <xdr:nvSpPr>
        <xdr:cNvPr id="532" name="災害復旧事業費該当値テキスト"/>
        <xdr:cNvSpPr txBox="1"/>
      </xdr:nvSpPr>
      <xdr:spPr>
        <a:xfrm>
          <a:off x="16370300" y="656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89129</xdr:rowOff>
    </xdr:from>
    <xdr:to>
      <xdr:col>81</xdr:col>
      <xdr:colOff>101600</xdr:colOff>
      <xdr:row>39</xdr:row>
      <xdr:rowOff>19279</xdr:rowOff>
    </xdr:to>
    <xdr:sp macro="" textlink="">
      <xdr:nvSpPr>
        <xdr:cNvPr id="533" name="楕円 532"/>
        <xdr:cNvSpPr/>
      </xdr:nvSpPr>
      <xdr:spPr>
        <a:xfrm>
          <a:off x="15430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10406</xdr:rowOff>
    </xdr:from>
    <xdr:ext cx="469744" cy="259045"/>
    <xdr:sp macro="" textlink="">
      <xdr:nvSpPr>
        <xdr:cNvPr id="534" name="テキスト ボックス 533"/>
        <xdr:cNvSpPr txBox="1"/>
      </xdr:nvSpPr>
      <xdr:spPr>
        <a:xfrm>
          <a:off x="15246428" y="669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88622</xdr:rowOff>
    </xdr:from>
    <xdr:to>
      <xdr:col>76</xdr:col>
      <xdr:colOff>165100</xdr:colOff>
      <xdr:row>39</xdr:row>
      <xdr:rowOff>18772</xdr:rowOff>
    </xdr:to>
    <xdr:sp macro="" textlink="">
      <xdr:nvSpPr>
        <xdr:cNvPr id="535" name="楕円 534"/>
        <xdr:cNvSpPr/>
      </xdr:nvSpPr>
      <xdr:spPr>
        <a:xfrm>
          <a:off x="14541500" y="66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35299</xdr:rowOff>
    </xdr:from>
    <xdr:ext cx="469744" cy="259045"/>
    <xdr:sp macro="" textlink="">
      <xdr:nvSpPr>
        <xdr:cNvPr id="536" name="テキスト ボックス 535"/>
        <xdr:cNvSpPr txBox="1"/>
      </xdr:nvSpPr>
      <xdr:spPr>
        <a:xfrm>
          <a:off x="14357428" y="63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152484</xdr:rowOff>
    </xdr:from>
    <xdr:to>
      <xdr:col>72</xdr:col>
      <xdr:colOff>38100</xdr:colOff>
      <xdr:row>39</xdr:row>
      <xdr:rowOff>82634</xdr:rowOff>
    </xdr:to>
    <xdr:sp macro="" textlink="">
      <xdr:nvSpPr>
        <xdr:cNvPr id="537" name="楕円 536"/>
        <xdr:cNvSpPr/>
      </xdr:nvSpPr>
      <xdr:spPr>
        <a:xfrm>
          <a:off x="13652500" y="66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73761</xdr:rowOff>
    </xdr:from>
    <xdr:ext cx="469744" cy="259045"/>
    <xdr:sp macro="" textlink="">
      <xdr:nvSpPr>
        <xdr:cNvPr id="538" name="テキスト ボックス 537"/>
        <xdr:cNvSpPr txBox="1"/>
      </xdr:nvSpPr>
      <xdr:spPr>
        <a:xfrm>
          <a:off x="13468428" y="676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41580</xdr:rowOff>
    </xdr:from>
    <xdr:to>
      <xdr:col>67</xdr:col>
      <xdr:colOff>101600</xdr:colOff>
      <xdr:row>38</xdr:row>
      <xdr:rowOff>143180</xdr:rowOff>
    </xdr:to>
    <xdr:sp macro="" textlink="">
      <xdr:nvSpPr>
        <xdr:cNvPr id="539" name="楕円 538"/>
        <xdr:cNvSpPr/>
      </xdr:nvSpPr>
      <xdr:spPr>
        <a:xfrm>
          <a:off x="12763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159707</xdr:rowOff>
    </xdr:from>
    <xdr:ext cx="534377" cy="259045"/>
    <xdr:sp macro="" textlink="">
      <xdr:nvSpPr>
        <xdr:cNvPr id="540" name="テキスト ボックス 539"/>
        <xdr:cNvSpPr txBox="1"/>
      </xdr:nvSpPr>
      <xdr:spPr>
        <a:xfrm>
          <a:off x="12547111" y="63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33655</xdr:rowOff>
    </xdr:from>
    <xdr:to>
      <xdr:col>85</xdr:col>
      <xdr:colOff>127000</xdr:colOff>
      <xdr:row>78</xdr:row>
      <xdr:rowOff>36695</xdr:rowOff>
    </xdr:to>
    <xdr:cxnSp macro="">
      <xdr:nvCxnSpPr>
        <xdr:cNvPr id="622" name="直線コネクタ 621"/>
        <xdr:cNvCxnSpPr/>
      </xdr:nvCxnSpPr>
      <xdr:spPr>
        <a:xfrm>
          <a:off x="15481300" y="13406755"/>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32790</xdr:rowOff>
    </xdr:from>
    <xdr:to>
      <xdr:col>81</xdr:col>
      <xdr:colOff>50800</xdr:colOff>
      <xdr:row>78</xdr:row>
      <xdr:rowOff>33655</xdr:rowOff>
    </xdr:to>
    <xdr:cxnSp macro="">
      <xdr:nvCxnSpPr>
        <xdr:cNvPr id="625" name="直線コネクタ 624"/>
        <xdr:cNvCxnSpPr/>
      </xdr:nvCxnSpPr>
      <xdr:spPr>
        <a:xfrm>
          <a:off x="14592300" y="13405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32790</xdr:rowOff>
    </xdr:from>
    <xdr:to>
      <xdr:col>76</xdr:col>
      <xdr:colOff>114300</xdr:colOff>
      <xdr:row>78</xdr:row>
      <xdr:rowOff>34806</xdr:rowOff>
    </xdr:to>
    <xdr:cxnSp macro="">
      <xdr:nvCxnSpPr>
        <xdr:cNvPr id="628" name="直線コネクタ 627"/>
        <xdr:cNvCxnSpPr/>
      </xdr:nvCxnSpPr>
      <xdr:spPr>
        <a:xfrm flipV="1">
          <a:off x="13703300" y="1340589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31533</xdr:rowOff>
    </xdr:from>
    <xdr:to>
      <xdr:col>71</xdr:col>
      <xdr:colOff>177800</xdr:colOff>
      <xdr:row>78</xdr:row>
      <xdr:rowOff>34806</xdr:rowOff>
    </xdr:to>
    <xdr:cxnSp macro="">
      <xdr:nvCxnSpPr>
        <xdr:cNvPr id="631" name="直線コネクタ 630"/>
        <xdr:cNvCxnSpPr/>
      </xdr:nvCxnSpPr>
      <xdr:spPr>
        <a:xfrm>
          <a:off x="12814300" y="1340463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157345</xdr:rowOff>
    </xdr:from>
    <xdr:to>
      <xdr:col>85</xdr:col>
      <xdr:colOff>177800</xdr:colOff>
      <xdr:row>78</xdr:row>
      <xdr:rowOff>87495</xdr:rowOff>
    </xdr:to>
    <xdr:sp macro="" textlink="">
      <xdr:nvSpPr>
        <xdr:cNvPr id="641" name="楕円 640"/>
        <xdr:cNvSpPr/>
      </xdr:nvSpPr>
      <xdr:spPr>
        <a:xfrm>
          <a:off x="162687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8772</xdr:rowOff>
    </xdr:from>
    <xdr:ext cx="534377" cy="259045"/>
    <xdr:sp macro="" textlink="">
      <xdr:nvSpPr>
        <xdr:cNvPr id="642" name="公債費該当値テキスト"/>
        <xdr:cNvSpPr txBox="1"/>
      </xdr:nvSpPr>
      <xdr:spPr>
        <a:xfrm>
          <a:off x="16370300" y="1321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154305</xdr:rowOff>
    </xdr:from>
    <xdr:to>
      <xdr:col>81</xdr:col>
      <xdr:colOff>101600</xdr:colOff>
      <xdr:row>78</xdr:row>
      <xdr:rowOff>84455</xdr:rowOff>
    </xdr:to>
    <xdr:sp macro="" textlink="">
      <xdr:nvSpPr>
        <xdr:cNvPr id="643" name="楕円 642"/>
        <xdr:cNvSpPr/>
      </xdr:nvSpPr>
      <xdr:spPr>
        <a:xfrm>
          <a:off x="15430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100982</xdr:rowOff>
    </xdr:from>
    <xdr:ext cx="534377" cy="259045"/>
    <xdr:sp macro="" textlink="">
      <xdr:nvSpPr>
        <xdr:cNvPr id="644" name="テキスト ボックス 643"/>
        <xdr:cNvSpPr txBox="1"/>
      </xdr:nvSpPr>
      <xdr:spPr>
        <a:xfrm>
          <a:off x="15214111" y="131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153440</xdr:rowOff>
    </xdr:from>
    <xdr:to>
      <xdr:col>76</xdr:col>
      <xdr:colOff>165100</xdr:colOff>
      <xdr:row>78</xdr:row>
      <xdr:rowOff>83590</xdr:rowOff>
    </xdr:to>
    <xdr:sp macro="" textlink="">
      <xdr:nvSpPr>
        <xdr:cNvPr id="645" name="楕円 644"/>
        <xdr:cNvSpPr/>
      </xdr:nvSpPr>
      <xdr:spPr>
        <a:xfrm>
          <a:off x="14541500" y="133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100117</xdr:rowOff>
    </xdr:from>
    <xdr:ext cx="534377" cy="259045"/>
    <xdr:sp macro="" textlink="">
      <xdr:nvSpPr>
        <xdr:cNvPr id="646" name="テキスト ボックス 645"/>
        <xdr:cNvSpPr txBox="1"/>
      </xdr:nvSpPr>
      <xdr:spPr>
        <a:xfrm>
          <a:off x="14325111" y="131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155456</xdr:rowOff>
    </xdr:from>
    <xdr:to>
      <xdr:col>72</xdr:col>
      <xdr:colOff>38100</xdr:colOff>
      <xdr:row>78</xdr:row>
      <xdr:rowOff>85606</xdr:rowOff>
    </xdr:to>
    <xdr:sp macro="" textlink="">
      <xdr:nvSpPr>
        <xdr:cNvPr id="647" name="楕円 646"/>
        <xdr:cNvSpPr/>
      </xdr:nvSpPr>
      <xdr:spPr>
        <a:xfrm>
          <a:off x="13652500" y="13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102133</xdr:rowOff>
    </xdr:from>
    <xdr:ext cx="534377" cy="259045"/>
    <xdr:sp macro="" textlink="">
      <xdr:nvSpPr>
        <xdr:cNvPr id="648" name="テキスト ボックス 647"/>
        <xdr:cNvSpPr txBox="1"/>
      </xdr:nvSpPr>
      <xdr:spPr>
        <a:xfrm>
          <a:off x="13436111" y="131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152183</xdr:rowOff>
    </xdr:from>
    <xdr:to>
      <xdr:col>67</xdr:col>
      <xdr:colOff>101600</xdr:colOff>
      <xdr:row>78</xdr:row>
      <xdr:rowOff>82333</xdr:rowOff>
    </xdr:to>
    <xdr:sp macro="" textlink="">
      <xdr:nvSpPr>
        <xdr:cNvPr id="649" name="楕円 648"/>
        <xdr:cNvSpPr/>
      </xdr:nvSpPr>
      <xdr:spPr>
        <a:xfrm>
          <a:off x="12763500" y="133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98860</xdr:rowOff>
    </xdr:from>
    <xdr:ext cx="534377" cy="259045"/>
    <xdr:sp macro="" textlink="">
      <xdr:nvSpPr>
        <xdr:cNvPr id="650" name="テキスト ボックス 649"/>
        <xdr:cNvSpPr txBox="1"/>
      </xdr:nvSpPr>
      <xdr:spPr>
        <a:xfrm>
          <a:off x="12547111" y="131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20233</xdr:rowOff>
    </xdr:from>
    <xdr:to>
      <xdr:col>85</xdr:col>
      <xdr:colOff>127000</xdr:colOff>
      <xdr:row>98</xdr:row>
      <xdr:rowOff>30192</xdr:rowOff>
    </xdr:to>
    <xdr:cxnSp macro="">
      <xdr:nvCxnSpPr>
        <xdr:cNvPr id="677" name="直線コネクタ 676"/>
        <xdr:cNvCxnSpPr/>
      </xdr:nvCxnSpPr>
      <xdr:spPr>
        <a:xfrm flipV="1">
          <a:off x="15481300" y="16822333"/>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30192</xdr:rowOff>
    </xdr:from>
    <xdr:to>
      <xdr:col>81</xdr:col>
      <xdr:colOff>50800</xdr:colOff>
      <xdr:row>98</xdr:row>
      <xdr:rowOff>57871</xdr:rowOff>
    </xdr:to>
    <xdr:cxnSp macro="">
      <xdr:nvCxnSpPr>
        <xdr:cNvPr id="680" name="直線コネクタ 679"/>
        <xdr:cNvCxnSpPr/>
      </xdr:nvCxnSpPr>
      <xdr:spPr>
        <a:xfrm flipV="1">
          <a:off x="14592300" y="16832292"/>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57871</xdr:rowOff>
    </xdr:from>
    <xdr:to>
      <xdr:col>76</xdr:col>
      <xdr:colOff>114300</xdr:colOff>
      <xdr:row>98</xdr:row>
      <xdr:rowOff>78504</xdr:rowOff>
    </xdr:to>
    <xdr:cxnSp macro="">
      <xdr:nvCxnSpPr>
        <xdr:cNvPr id="683" name="直線コネクタ 682"/>
        <xdr:cNvCxnSpPr/>
      </xdr:nvCxnSpPr>
      <xdr:spPr>
        <a:xfrm flipV="1">
          <a:off x="13703300" y="1685997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78504</xdr:rowOff>
    </xdr:from>
    <xdr:to>
      <xdr:col>71</xdr:col>
      <xdr:colOff>177800</xdr:colOff>
      <xdr:row>98</xdr:row>
      <xdr:rowOff>82628</xdr:rowOff>
    </xdr:to>
    <xdr:cxnSp macro="">
      <xdr:nvCxnSpPr>
        <xdr:cNvPr id="686" name="直線コネクタ 685"/>
        <xdr:cNvCxnSpPr/>
      </xdr:nvCxnSpPr>
      <xdr:spPr>
        <a:xfrm flipV="1">
          <a:off x="12814300" y="16880604"/>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140883</xdr:rowOff>
    </xdr:from>
    <xdr:to>
      <xdr:col>85</xdr:col>
      <xdr:colOff>177800</xdr:colOff>
      <xdr:row>98</xdr:row>
      <xdr:rowOff>71033</xdr:rowOff>
    </xdr:to>
    <xdr:sp macro="" textlink="">
      <xdr:nvSpPr>
        <xdr:cNvPr id="696" name="楕円 695"/>
        <xdr:cNvSpPr/>
      </xdr:nvSpPr>
      <xdr:spPr>
        <a:xfrm>
          <a:off x="162687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100260</xdr:rowOff>
    </xdr:from>
    <xdr:ext cx="534377" cy="259045"/>
    <xdr:sp macro="" textlink="">
      <xdr:nvSpPr>
        <xdr:cNvPr id="697" name="積立金該当値テキスト"/>
        <xdr:cNvSpPr txBox="1"/>
      </xdr:nvSpPr>
      <xdr:spPr>
        <a:xfrm>
          <a:off x="16370300" y="165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150842</xdr:rowOff>
    </xdr:from>
    <xdr:to>
      <xdr:col>81</xdr:col>
      <xdr:colOff>101600</xdr:colOff>
      <xdr:row>98</xdr:row>
      <xdr:rowOff>80992</xdr:rowOff>
    </xdr:to>
    <xdr:sp macro="" textlink="">
      <xdr:nvSpPr>
        <xdr:cNvPr id="698" name="楕円 697"/>
        <xdr:cNvSpPr/>
      </xdr:nvSpPr>
      <xdr:spPr>
        <a:xfrm>
          <a:off x="15430500" y="167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97519</xdr:rowOff>
    </xdr:from>
    <xdr:ext cx="534377" cy="259045"/>
    <xdr:sp macro="" textlink="">
      <xdr:nvSpPr>
        <xdr:cNvPr id="699" name="テキスト ボックス 698"/>
        <xdr:cNvSpPr txBox="1"/>
      </xdr:nvSpPr>
      <xdr:spPr>
        <a:xfrm>
          <a:off x="15214111" y="165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7071</xdr:rowOff>
    </xdr:from>
    <xdr:to>
      <xdr:col>76</xdr:col>
      <xdr:colOff>165100</xdr:colOff>
      <xdr:row>98</xdr:row>
      <xdr:rowOff>108671</xdr:rowOff>
    </xdr:to>
    <xdr:sp macro="" textlink="">
      <xdr:nvSpPr>
        <xdr:cNvPr id="700" name="楕円 699"/>
        <xdr:cNvSpPr/>
      </xdr:nvSpPr>
      <xdr:spPr>
        <a:xfrm>
          <a:off x="14541500" y="168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99798</xdr:rowOff>
    </xdr:from>
    <xdr:ext cx="534377" cy="259045"/>
    <xdr:sp macro="" textlink="">
      <xdr:nvSpPr>
        <xdr:cNvPr id="701" name="テキスト ボックス 700"/>
        <xdr:cNvSpPr txBox="1"/>
      </xdr:nvSpPr>
      <xdr:spPr>
        <a:xfrm>
          <a:off x="14325111" y="169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27704</xdr:rowOff>
    </xdr:from>
    <xdr:to>
      <xdr:col>72</xdr:col>
      <xdr:colOff>38100</xdr:colOff>
      <xdr:row>98</xdr:row>
      <xdr:rowOff>129304</xdr:rowOff>
    </xdr:to>
    <xdr:sp macro="" textlink="">
      <xdr:nvSpPr>
        <xdr:cNvPr id="702" name="楕円 701"/>
        <xdr:cNvSpPr/>
      </xdr:nvSpPr>
      <xdr:spPr>
        <a:xfrm>
          <a:off x="13652500" y="1682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120431</xdr:rowOff>
    </xdr:from>
    <xdr:ext cx="534377" cy="259045"/>
    <xdr:sp macro="" textlink="">
      <xdr:nvSpPr>
        <xdr:cNvPr id="703" name="テキスト ボックス 702"/>
        <xdr:cNvSpPr txBox="1"/>
      </xdr:nvSpPr>
      <xdr:spPr>
        <a:xfrm>
          <a:off x="13436111" y="1692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31828</xdr:rowOff>
    </xdr:from>
    <xdr:to>
      <xdr:col>67</xdr:col>
      <xdr:colOff>101600</xdr:colOff>
      <xdr:row>98</xdr:row>
      <xdr:rowOff>133428</xdr:rowOff>
    </xdr:to>
    <xdr:sp macro="" textlink="">
      <xdr:nvSpPr>
        <xdr:cNvPr id="704" name="楕円 703"/>
        <xdr:cNvSpPr/>
      </xdr:nvSpPr>
      <xdr:spPr>
        <a:xfrm>
          <a:off x="12763500" y="168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124555</xdr:rowOff>
    </xdr:from>
    <xdr:ext cx="534377" cy="259045"/>
    <xdr:sp macro="" textlink="">
      <xdr:nvSpPr>
        <xdr:cNvPr id="705" name="テキスト ボックス 704"/>
        <xdr:cNvSpPr txBox="1"/>
      </xdr:nvSpPr>
      <xdr:spPr>
        <a:xfrm>
          <a:off x="12547111" y="169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67828</xdr:rowOff>
    </xdr:from>
    <xdr:to>
      <xdr:col>116</xdr:col>
      <xdr:colOff>63500</xdr:colOff>
      <xdr:row>38</xdr:row>
      <xdr:rowOff>74000</xdr:rowOff>
    </xdr:to>
    <xdr:cxnSp macro="">
      <xdr:nvCxnSpPr>
        <xdr:cNvPr id="732" name="直線コネクタ 731"/>
        <xdr:cNvCxnSpPr/>
      </xdr:nvCxnSpPr>
      <xdr:spPr>
        <a:xfrm flipV="1">
          <a:off x="21323300" y="658292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74000</xdr:rowOff>
    </xdr:from>
    <xdr:to>
      <xdr:col>111</xdr:col>
      <xdr:colOff>177800</xdr:colOff>
      <xdr:row>38</xdr:row>
      <xdr:rowOff>77155</xdr:rowOff>
    </xdr:to>
    <xdr:cxnSp macro="">
      <xdr:nvCxnSpPr>
        <xdr:cNvPr id="735" name="直線コネクタ 734"/>
        <xdr:cNvCxnSpPr/>
      </xdr:nvCxnSpPr>
      <xdr:spPr>
        <a:xfrm flipV="1">
          <a:off x="20434300" y="6589100"/>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77155</xdr:rowOff>
    </xdr:from>
    <xdr:to>
      <xdr:col>107</xdr:col>
      <xdr:colOff>50800</xdr:colOff>
      <xdr:row>38</xdr:row>
      <xdr:rowOff>80447</xdr:rowOff>
    </xdr:to>
    <xdr:cxnSp macro="">
      <xdr:nvCxnSpPr>
        <xdr:cNvPr id="738" name="直線コネクタ 737"/>
        <xdr:cNvCxnSpPr/>
      </xdr:nvCxnSpPr>
      <xdr:spPr>
        <a:xfrm flipV="1">
          <a:off x="19545300" y="659225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80447</xdr:rowOff>
    </xdr:from>
    <xdr:to>
      <xdr:col>102</xdr:col>
      <xdr:colOff>114300</xdr:colOff>
      <xdr:row>38</xdr:row>
      <xdr:rowOff>84699</xdr:rowOff>
    </xdr:to>
    <xdr:cxnSp macro="">
      <xdr:nvCxnSpPr>
        <xdr:cNvPr id="741" name="直線コネクタ 740"/>
        <xdr:cNvCxnSpPr/>
      </xdr:nvCxnSpPr>
      <xdr:spPr>
        <a:xfrm flipV="1">
          <a:off x="18656300" y="659554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17028</xdr:rowOff>
    </xdr:from>
    <xdr:to>
      <xdr:col>116</xdr:col>
      <xdr:colOff>114300</xdr:colOff>
      <xdr:row>38</xdr:row>
      <xdr:rowOff>118628</xdr:rowOff>
    </xdr:to>
    <xdr:sp macro="" textlink="">
      <xdr:nvSpPr>
        <xdr:cNvPr id="751" name="楕円 750"/>
        <xdr:cNvSpPr/>
      </xdr:nvSpPr>
      <xdr:spPr>
        <a:xfrm>
          <a:off x="22110700" y="65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23200</xdr:rowOff>
    </xdr:from>
    <xdr:to>
      <xdr:col>112</xdr:col>
      <xdr:colOff>38100</xdr:colOff>
      <xdr:row>38</xdr:row>
      <xdr:rowOff>124800</xdr:rowOff>
    </xdr:to>
    <xdr:sp macro="" textlink="">
      <xdr:nvSpPr>
        <xdr:cNvPr id="753" name="楕円 752"/>
        <xdr:cNvSpPr/>
      </xdr:nvSpPr>
      <xdr:spPr>
        <a:xfrm>
          <a:off x="21272500" y="65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115927</xdr:rowOff>
    </xdr:from>
    <xdr:ext cx="469744" cy="259045"/>
    <xdr:sp macro="" textlink="">
      <xdr:nvSpPr>
        <xdr:cNvPr id="754" name="テキスト ボックス 753"/>
        <xdr:cNvSpPr txBox="1"/>
      </xdr:nvSpPr>
      <xdr:spPr>
        <a:xfrm>
          <a:off x="21088428" y="66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26355</xdr:rowOff>
    </xdr:from>
    <xdr:to>
      <xdr:col>107</xdr:col>
      <xdr:colOff>101600</xdr:colOff>
      <xdr:row>38</xdr:row>
      <xdr:rowOff>127955</xdr:rowOff>
    </xdr:to>
    <xdr:sp macro="" textlink="">
      <xdr:nvSpPr>
        <xdr:cNvPr id="755" name="楕円 754"/>
        <xdr:cNvSpPr/>
      </xdr:nvSpPr>
      <xdr:spPr>
        <a:xfrm>
          <a:off x="20383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119082</xdr:rowOff>
    </xdr:from>
    <xdr:ext cx="469744" cy="259045"/>
    <xdr:sp macro="" textlink="">
      <xdr:nvSpPr>
        <xdr:cNvPr id="756" name="テキスト ボックス 755"/>
        <xdr:cNvSpPr txBox="1"/>
      </xdr:nvSpPr>
      <xdr:spPr>
        <a:xfrm>
          <a:off x="20199428" y="66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29647</xdr:rowOff>
    </xdr:from>
    <xdr:to>
      <xdr:col>102</xdr:col>
      <xdr:colOff>165100</xdr:colOff>
      <xdr:row>38</xdr:row>
      <xdr:rowOff>131247</xdr:rowOff>
    </xdr:to>
    <xdr:sp macro="" textlink="">
      <xdr:nvSpPr>
        <xdr:cNvPr id="757" name="楕円 756"/>
        <xdr:cNvSpPr/>
      </xdr:nvSpPr>
      <xdr:spPr>
        <a:xfrm>
          <a:off x="19494500" y="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122374</xdr:rowOff>
    </xdr:from>
    <xdr:ext cx="469744" cy="259045"/>
    <xdr:sp macro="" textlink="">
      <xdr:nvSpPr>
        <xdr:cNvPr id="758" name="テキスト ボックス 757"/>
        <xdr:cNvSpPr txBox="1"/>
      </xdr:nvSpPr>
      <xdr:spPr>
        <a:xfrm>
          <a:off x="19310428" y="663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33899</xdr:rowOff>
    </xdr:from>
    <xdr:to>
      <xdr:col>98</xdr:col>
      <xdr:colOff>38100</xdr:colOff>
      <xdr:row>38</xdr:row>
      <xdr:rowOff>135499</xdr:rowOff>
    </xdr:to>
    <xdr:sp macro="" textlink="">
      <xdr:nvSpPr>
        <xdr:cNvPr id="759" name="楕円 758"/>
        <xdr:cNvSpPr/>
      </xdr:nvSpPr>
      <xdr:spPr>
        <a:xfrm>
          <a:off x="18605500" y="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126626</xdr:rowOff>
    </xdr:from>
    <xdr:ext cx="469744" cy="259045"/>
    <xdr:sp macro="" textlink="">
      <xdr:nvSpPr>
        <xdr:cNvPr id="760" name="テキスト ボックス 759"/>
        <xdr:cNvSpPr txBox="1"/>
      </xdr:nvSpPr>
      <xdr:spPr>
        <a:xfrm>
          <a:off x="18421428" y="664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139341</xdr:rowOff>
    </xdr:from>
    <xdr:to>
      <xdr:col>116</xdr:col>
      <xdr:colOff>63500</xdr:colOff>
      <xdr:row>58</xdr:row>
      <xdr:rowOff>140582</xdr:rowOff>
    </xdr:to>
    <xdr:cxnSp macro="">
      <xdr:nvCxnSpPr>
        <xdr:cNvPr id="791" name="直線コネクタ 790"/>
        <xdr:cNvCxnSpPr/>
      </xdr:nvCxnSpPr>
      <xdr:spPr>
        <a:xfrm flipV="1">
          <a:off x="21323300" y="10083441"/>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140582</xdr:rowOff>
    </xdr:from>
    <xdr:to>
      <xdr:col>111</xdr:col>
      <xdr:colOff>177800</xdr:colOff>
      <xdr:row>59</xdr:row>
      <xdr:rowOff>69879</xdr:rowOff>
    </xdr:to>
    <xdr:cxnSp macro="">
      <xdr:nvCxnSpPr>
        <xdr:cNvPr id="794" name="直線コネクタ 793"/>
        <xdr:cNvCxnSpPr/>
      </xdr:nvCxnSpPr>
      <xdr:spPr>
        <a:xfrm flipV="1">
          <a:off x="20434300" y="10084682"/>
          <a:ext cx="889000" cy="10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60735</xdr:rowOff>
    </xdr:from>
    <xdr:to>
      <xdr:col>107</xdr:col>
      <xdr:colOff>50800</xdr:colOff>
      <xdr:row>59</xdr:row>
      <xdr:rowOff>69879</xdr:rowOff>
    </xdr:to>
    <xdr:cxnSp macro="">
      <xdr:nvCxnSpPr>
        <xdr:cNvPr id="797" name="直線コネクタ 796"/>
        <xdr:cNvCxnSpPr/>
      </xdr:nvCxnSpPr>
      <xdr:spPr>
        <a:xfrm>
          <a:off x="19545300" y="101762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57731</xdr:rowOff>
    </xdr:from>
    <xdr:to>
      <xdr:col>102</xdr:col>
      <xdr:colOff>114300</xdr:colOff>
      <xdr:row>59</xdr:row>
      <xdr:rowOff>60735</xdr:rowOff>
    </xdr:to>
    <xdr:cxnSp macro="">
      <xdr:nvCxnSpPr>
        <xdr:cNvPr id="800" name="直線コネクタ 799"/>
        <xdr:cNvCxnSpPr/>
      </xdr:nvCxnSpPr>
      <xdr:spPr>
        <a:xfrm>
          <a:off x="18656300" y="10001831"/>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88541</xdr:rowOff>
    </xdr:from>
    <xdr:to>
      <xdr:col>116</xdr:col>
      <xdr:colOff>114300</xdr:colOff>
      <xdr:row>59</xdr:row>
      <xdr:rowOff>18691</xdr:rowOff>
    </xdr:to>
    <xdr:sp macro="" textlink="">
      <xdr:nvSpPr>
        <xdr:cNvPr id="810" name="楕円 809"/>
        <xdr:cNvSpPr/>
      </xdr:nvSpPr>
      <xdr:spPr>
        <a:xfrm>
          <a:off x="22110700" y="100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66968</xdr:rowOff>
    </xdr:from>
    <xdr:ext cx="469744" cy="259045"/>
    <xdr:sp macro="" textlink="">
      <xdr:nvSpPr>
        <xdr:cNvPr id="811" name="貸付金該当値テキスト"/>
        <xdr:cNvSpPr txBox="1"/>
      </xdr:nvSpPr>
      <xdr:spPr>
        <a:xfrm>
          <a:off x="22212300" y="1001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89782</xdr:rowOff>
    </xdr:from>
    <xdr:to>
      <xdr:col>112</xdr:col>
      <xdr:colOff>38100</xdr:colOff>
      <xdr:row>59</xdr:row>
      <xdr:rowOff>19932</xdr:rowOff>
    </xdr:to>
    <xdr:sp macro="" textlink="">
      <xdr:nvSpPr>
        <xdr:cNvPr id="812" name="楕円 811"/>
        <xdr:cNvSpPr/>
      </xdr:nvSpPr>
      <xdr:spPr>
        <a:xfrm>
          <a:off x="21272500" y="100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11059</xdr:rowOff>
    </xdr:from>
    <xdr:ext cx="469744" cy="259045"/>
    <xdr:sp macro="" textlink="">
      <xdr:nvSpPr>
        <xdr:cNvPr id="813" name="テキスト ボックス 812"/>
        <xdr:cNvSpPr txBox="1"/>
      </xdr:nvSpPr>
      <xdr:spPr>
        <a:xfrm>
          <a:off x="21088428" y="101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19079</xdr:rowOff>
    </xdr:from>
    <xdr:to>
      <xdr:col>107</xdr:col>
      <xdr:colOff>101600</xdr:colOff>
      <xdr:row>59</xdr:row>
      <xdr:rowOff>120679</xdr:rowOff>
    </xdr:to>
    <xdr:sp macro="" textlink="">
      <xdr:nvSpPr>
        <xdr:cNvPr id="814" name="楕円 813"/>
        <xdr:cNvSpPr/>
      </xdr:nvSpPr>
      <xdr:spPr>
        <a:xfrm>
          <a:off x="20383500" y="10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111806</xdr:rowOff>
    </xdr:from>
    <xdr:ext cx="378565" cy="259045"/>
    <xdr:sp macro="" textlink="">
      <xdr:nvSpPr>
        <xdr:cNvPr id="815" name="テキスト ボックス 814"/>
        <xdr:cNvSpPr txBox="1"/>
      </xdr:nvSpPr>
      <xdr:spPr>
        <a:xfrm>
          <a:off x="20245017" y="10227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9935</xdr:rowOff>
    </xdr:from>
    <xdr:to>
      <xdr:col>102</xdr:col>
      <xdr:colOff>165100</xdr:colOff>
      <xdr:row>59</xdr:row>
      <xdr:rowOff>111535</xdr:rowOff>
    </xdr:to>
    <xdr:sp macro="" textlink="">
      <xdr:nvSpPr>
        <xdr:cNvPr id="816" name="楕円 815"/>
        <xdr:cNvSpPr/>
      </xdr:nvSpPr>
      <xdr:spPr>
        <a:xfrm>
          <a:off x="19494500" y="101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102662</xdr:rowOff>
    </xdr:from>
    <xdr:ext cx="469744" cy="259045"/>
    <xdr:sp macro="" textlink="">
      <xdr:nvSpPr>
        <xdr:cNvPr id="817" name="テキスト ボックス 816"/>
        <xdr:cNvSpPr txBox="1"/>
      </xdr:nvSpPr>
      <xdr:spPr>
        <a:xfrm>
          <a:off x="19310428" y="1021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6931</xdr:rowOff>
    </xdr:from>
    <xdr:to>
      <xdr:col>98</xdr:col>
      <xdr:colOff>38100</xdr:colOff>
      <xdr:row>58</xdr:row>
      <xdr:rowOff>108531</xdr:rowOff>
    </xdr:to>
    <xdr:sp macro="" textlink="">
      <xdr:nvSpPr>
        <xdr:cNvPr id="818" name="楕円 817"/>
        <xdr:cNvSpPr/>
      </xdr:nvSpPr>
      <xdr:spPr>
        <a:xfrm>
          <a:off x="186055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99658</xdr:rowOff>
    </xdr:from>
    <xdr:ext cx="469744" cy="259045"/>
    <xdr:sp macro="" textlink="">
      <xdr:nvSpPr>
        <xdr:cNvPr id="819" name="テキスト ボックス 818"/>
        <xdr:cNvSpPr txBox="1"/>
      </xdr:nvSpPr>
      <xdr:spPr>
        <a:xfrm>
          <a:off x="18421428" y="1004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112775</xdr:rowOff>
    </xdr:from>
    <xdr:to>
      <xdr:col>116</xdr:col>
      <xdr:colOff>63500</xdr:colOff>
      <xdr:row>75</xdr:row>
      <xdr:rowOff>22314</xdr:rowOff>
    </xdr:to>
    <xdr:cxnSp macro="">
      <xdr:nvCxnSpPr>
        <xdr:cNvPr id="851" name="直線コネクタ 850"/>
        <xdr:cNvCxnSpPr/>
      </xdr:nvCxnSpPr>
      <xdr:spPr>
        <a:xfrm flipV="1">
          <a:off x="21323300" y="12800075"/>
          <a:ext cx="8382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22314</xdr:rowOff>
    </xdr:from>
    <xdr:to>
      <xdr:col>111</xdr:col>
      <xdr:colOff>177800</xdr:colOff>
      <xdr:row>75</xdr:row>
      <xdr:rowOff>44374</xdr:rowOff>
    </xdr:to>
    <xdr:cxnSp macro="">
      <xdr:nvCxnSpPr>
        <xdr:cNvPr id="854" name="直線コネクタ 853"/>
        <xdr:cNvCxnSpPr/>
      </xdr:nvCxnSpPr>
      <xdr:spPr>
        <a:xfrm flipV="1">
          <a:off x="20434300" y="12881064"/>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44374</xdr:rowOff>
    </xdr:from>
    <xdr:to>
      <xdr:col>107</xdr:col>
      <xdr:colOff>50800</xdr:colOff>
      <xdr:row>75</xdr:row>
      <xdr:rowOff>99238</xdr:rowOff>
    </xdr:to>
    <xdr:cxnSp macro="">
      <xdr:nvCxnSpPr>
        <xdr:cNvPr id="857" name="直線コネクタ 856"/>
        <xdr:cNvCxnSpPr/>
      </xdr:nvCxnSpPr>
      <xdr:spPr>
        <a:xfrm flipV="1">
          <a:off x="19545300" y="12903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72361</xdr:rowOff>
    </xdr:from>
    <xdr:to>
      <xdr:col>102</xdr:col>
      <xdr:colOff>114300</xdr:colOff>
      <xdr:row>75</xdr:row>
      <xdr:rowOff>99238</xdr:rowOff>
    </xdr:to>
    <xdr:cxnSp macro="">
      <xdr:nvCxnSpPr>
        <xdr:cNvPr id="860" name="直線コネクタ 859"/>
        <xdr:cNvCxnSpPr/>
      </xdr:nvCxnSpPr>
      <xdr:spPr>
        <a:xfrm>
          <a:off x="18656300" y="12931111"/>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61975</xdr:rowOff>
    </xdr:from>
    <xdr:to>
      <xdr:col>116</xdr:col>
      <xdr:colOff>114300</xdr:colOff>
      <xdr:row>74</xdr:row>
      <xdr:rowOff>163575</xdr:rowOff>
    </xdr:to>
    <xdr:sp macro="" textlink="">
      <xdr:nvSpPr>
        <xdr:cNvPr id="870" name="楕円 869"/>
        <xdr:cNvSpPr/>
      </xdr:nvSpPr>
      <xdr:spPr>
        <a:xfrm>
          <a:off x="22110700" y="12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84852</xdr:rowOff>
    </xdr:from>
    <xdr:ext cx="534377" cy="259045"/>
    <xdr:sp macro="" textlink="">
      <xdr:nvSpPr>
        <xdr:cNvPr id="871" name="繰出金該当値テキスト"/>
        <xdr:cNvSpPr txBox="1"/>
      </xdr:nvSpPr>
      <xdr:spPr>
        <a:xfrm>
          <a:off x="22212300" y="126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142964</xdr:rowOff>
    </xdr:from>
    <xdr:to>
      <xdr:col>112</xdr:col>
      <xdr:colOff>38100</xdr:colOff>
      <xdr:row>75</xdr:row>
      <xdr:rowOff>73114</xdr:rowOff>
    </xdr:to>
    <xdr:sp macro="" textlink="">
      <xdr:nvSpPr>
        <xdr:cNvPr id="872" name="楕円 871"/>
        <xdr:cNvSpPr/>
      </xdr:nvSpPr>
      <xdr:spPr>
        <a:xfrm>
          <a:off x="21272500" y="12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89641</xdr:rowOff>
    </xdr:from>
    <xdr:ext cx="534377" cy="259045"/>
    <xdr:sp macro="" textlink="">
      <xdr:nvSpPr>
        <xdr:cNvPr id="873" name="テキスト ボックス 872"/>
        <xdr:cNvSpPr txBox="1"/>
      </xdr:nvSpPr>
      <xdr:spPr>
        <a:xfrm>
          <a:off x="21056111" y="12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165024</xdr:rowOff>
    </xdr:from>
    <xdr:to>
      <xdr:col>107</xdr:col>
      <xdr:colOff>101600</xdr:colOff>
      <xdr:row>75</xdr:row>
      <xdr:rowOff>95174</xdr:rowOff>
    </xdr:to>
    <xdr:sp macro="" textlink="">
      <xdr:nvSpPr>
        <xdr:cNvPr id="874" name="楕円 873"/>
        <xdr:cNvSpPr/>
      </xdr:nvSpPr>
      <xdr:spPr>
        <a:xfrm>
          <a:off x="20383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75" name="テキスト ボックス 874"/>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48438</xdr:rowOff>
    </xdr:from>
    <xdr:to>
      <xdr:col>102</xdr:col>
      <xdr:colOff>165100</xdr:colOff>
      <xdr:row>75</xdr:row>
      <xdr:rowOff>150037</xdr:rowOff>
    </xdr:to>
    <xdr:sp macro="" textlink="">
      <xdr:nvSpPr>
        <xdr:cNvPr id="876" name="楕円 875"/>
        <xdr:cNvSpPr/>
      </xdr:nvSpPr>
      <xdr:spPr>
        <a:xfrm>
          <a:off x="19494500" y="12907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141164</xdr:rowOff>
    </xdr:from>
    <xdr:ext cx="534377" cy="259045"/>
    <xdr:sp macro="" textlink="">
      <xdr:nvSpPr>
        <xdr:cNvPr id="877" name="テキスト ボックス 876"/>
        <xdr:cNvSpPr txBox="1"/>
      </xdr:nvSpPr>
      <xdr:spPr>
        <a:xfrm>
          <a:off x="19278111" y="12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21561</xdr:rowOff>
    </xdr:from>
    <xdr:to>
      <xdr:col>98</xdr:col>
      <xdr:colOff>38100</xdr:colOff>
      <xdr:row>75</xdr:row>
      <xdr:rowOff>123161</xdr:rowOff>
    </xdr:to>
    <xdr:sp macro="" textlink="">
      <xdr:nvSpPr>
        <xdr:cNvPr id="878" name="楕円 877"/>
        <xdr:cNvSpPr/>
      </xdr:nvSpPr>
      <xdr:spPr>
        <a:xfrm>
          <a:off x="18605500" y="12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139688</xdr:rowOff>
    </xdr:from>
    <xdr:ext cx="534377" cy="259045"/>
    <xdr:sp macro="" textlink="">
      <xdr:nvSpPr>
        <xdr:cNvPr id="879" name="テキスト ボックス 878"/>
        <xdr:cNvSpPr txBox="1"/>
      </xdr:nvSpPr>
      <xdr:spPr>
        <a:xfrm>
          <a:off x="18389111" y="126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全体を見てみると、物件費、普通建設事業費、災害復旧費、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失業対策事業費、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投資及び出資金、貸付金、前年度繰上充用額は類似団体平均を下回っているものの、それ以外は類似団体平均を上回っている。理由については財政比較分析表で分析した通りであるが、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年度に策定した「第２次行政改革大綱・推進計画」に基づき、事務・事業の見直しや行政の効率化に取り組み、財政の健全化に努める。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150559</xdr:rowOff>
    </xdr:from>
    <xdr:to>
      <xdr:col>24</xdr:col>
      <xdr:colOff>63500</xdr:colOff>
      <xdr:row>36</xdr:row>
      <xdr:rowOff>635</xdr:rowOff>
    </xdr:to>
    <xdr:cxnSp macro="">
      <xdr:nvCxnSpPr>
        <xdr:cNvPr id="61" name="直線コネクタ 60"/>
        <xdr:cNvCxnSpPr/>
      </xdr:nvCxnSpPr>
      <xdr:spPr>
        <a:xfrm flipV="1">
          <a:off x="3797300" y="6151309"/>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145034</xdr:rowOff>
    </xdr:from>
    <xdr:to>
      <xdr:col>19</xdr:col>
      <xdr:colOff>177800</xdr:colOff>
      <xdr:row>36</xdr:row>
      <xdr:rowOff>635</xdr:rowOff>
    </xdr:to>
    <xdr:cxnSp macro="">
      <xdr:nvCxnSpPr>
        <xdr:cNvPr id="64" name="直線コネクタ 63"/>
        <xdr:cNvCxnSpPr/>
      </xdr:nvCxnSpPr>
      <xdr:spPr>
        <a:xfrm>
          <a:off x="2908300" y="614578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145034</xdr:rowOff>
    </xdr:from>
    <xdr:to>
      <xdr:col>15</xdr:col>
      <xdr:colOff>50800</xdr:colOff>
      <xdr:row>36</xdr:row>
      <xdr:rowOff>97409</xdr:rowOff>
    </xdr:to>
    <xdr:cxnSp macro="">
      <xdr:nvCxnSpPr>
        <xdr:cNvPr id="67" name="直線コネクタ 66"/>
        <xdr:cNvCxnSpPr/>
      </xdr:nvCxnSpPr>
      <xdr:spPr>
        <a:xfrm flipV="1">
          <a:off x="2019300" y="614578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97409</xdr:rowOff>
    </xdr:to>
    <xdr:cxnSp macro="">
      <xdr:nvCxnSpPr>
        <xdr:cNvPr id="70" name="直線コネクタ 69"/>
        <xdr:cNvCxnSpPr/>
      </xdr:nvCxnSpPr>
      <xdr:spPr>
        <a:xfrm>
          <a:off x="1130300" y="6124448"/>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80" name="楕円 79"/>
        <xdr:cNvSpPr/>
      </xdr:nvSpPr>
      <xdr:spPr>
        <a:xfrm>
          <a:off x="45847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78186</xdr:rowOff>
    </xdr:from>
    <xdr:ext cx="469744" cy="259045"/>
    <xdr:sp macro="" textlink="">
      <xdr:nvSpPr>
        <xdr:cNvPr id="81" name="議会費該当値テキスト"/>
        <xdr:cNvSpPr txBox="1"/>
      </xdr:nvSpPr>
      <xdr:spPr>
        <a:xfrm>
          <a:off x="4686300" y="607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121285</xdr:rowOff>
    </xdr:from>
    <xdr:to>
      <xdr:col>20</xdr:col>
      <xdr:colOff>38100</xdr:colOff>
      <xdr:row>36</xdr:row>
      <xdr:rowOff>51435</xdr:rowOff>
    </xdr:to>
    <xdr:sp macro="" textlink="">
      <xdr:nvSpPr>
        <xdr:cNvPr id="82" name="楕円 81"/>
        <xdr:cNvSpPr/>
      </xdr:nvSpPr>
      <xdr:spPr>
        <a:xfrm>
          <a:off x="374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83" name="テキスト ボックス 82"/>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94234</xdr:rowOff>
    </xdr:from>
    <xdr:to>
      <xdr:col>15</xdr:col>
      <xdr:colOff>101600</xdr:colOff>
      <xdr:row>36</xdr:row>
      <xdr:rowOff>24384</xdr:rowOff>
    </xdr:to>
    <xdr:sp macro="" textlink="">
      <xdr:nvSpPr>
        <xdr:cNvPr id="84" name="楕円 83"/>
        <xdr:cNvSpPr/>
      </xdr:nvSpPr>
      <xdr:spPr>
        <a:xfrm>
          <a:off x="2857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15511</xdr:rowOff>
    </xdr:from>
    <xdr:ext cx="469744" cy="259045"/>
    <xdr:sp macro="" textlink="">
      <xdr:nvSpPr>
        <xdr:cNvPr id="85" name="テキスト ボックス 84"/>
        <xdr:cNvSpPr txBox="1"/>
      </xdr:nvSpPr>
      <xdr:spPr>
        <a:xfrm>
          <a:off x="2673428"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46609</xdr:rowOff>
    </xdr:from>
    <xdr:to>
      <xdr:col>10</xdr:col>
      <xdr:colOff>165100</xdr:colOff>
      <xdr:row>36</xdr:row>
      <xdr:rowOff>148209</xdr:rowOff>
    </xdr:to>
    <xdr:sp macro="" textlink="">
      <xdr:nvSpPr>
        <xdr:cNvPr id="86" name="楕円 85"/>
        <xdr:cNvSpPr/>
      </xdr:nvSpPr>
      <xdr:spPr>
        <a:xfrm>
          <a:off x="1968500" y="62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139336</xdr:rowOff>
    </xdr:from>
    <xdr:ext cx="469744" cy="259045"/>
    <xdr:sp macro="" textlink="">
      <xdr:nvSpPr>
        <xdr:cNvPr id="87" name="テキスト ボックス 86"/>
        <xdr:cNvSpPr txBox="1"/>
      </xdr:nvSpPr>
      <xdr:spPr>
        <a:xfrm>
          <a:off x="1784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86593</xdr:rowOff>
    </xdr:from>
    <xdr:to>
      <xdr:col>24</xdr:col>
      <xdr:colOff>63500</xdr:colOff>
      <xdr:row>57</xdr:row>
      <xdr:rowOff>108026</xdr:rowOff>
    </xdr:to>
    <xdr:cxnSp macro="">
      <xdr:nvCxnSpPr>
        <xdr:cNvPr id="120" name="直線コネクタ 119"/>
        <xdr:cNvCxnSpPr/>
      </xdr:nvCxnSpPr>
      <xdr:spPr>
        <a:xfrm flipV="1">
          <a:off x="3797300" y="9859243"/>
          <a:ext cx="8382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108026</xdr:rowOff>
    </xdr:from>
    <xdr:to>
      <xdr:col>19</xdr:col>
      <xdr:colOff>177800</xdr:colOff>
      <xdr:row>57</xdr:row>
      <xdr:rowOff>153557</xdr:rowOff>
    </xdr:to>
    <xdr:cxnSp macro="">
      <xdr:nvCxnSpPr>
        <xdr:cNvPr id="123" name="直線コネクタ 122"/>
        <xdr:cNvCxnSpPr/>
      </xdr:nvCxnSpPr>
      <xdr:spPr>
        <a:xfrm flipV="1">
          <a:off x="2908300" y="9880676"/>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153557</xdr:rowOff>
    </xdr:from>
    <xdr:to>
      <xdr:col>15</xdr:col>
      <xdr:colOff>50800</xdr:colOff>
      <xdr:row>58</xdr:row>
      <xdr:rowOff>10077</xdr:rowOff>
    </xdr:to>
    <xdr:cxnSp macro="">
      <xdr:nvCxnSpPr>
        <xdr:cNvPr id="126" name="直線コネクタ 125"/>
        <xdr:cNvCxnSpPr/>
      </xdr:nvCxnSpPr>
      <xdr:spPr>
        <a:xfrm flipV="1">
          <a:off x="2019300" y="9926207"/>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10077</xdr:rowOff>
    </xdr:from>
    <xdr:to>
      <xdr:col>10</xdr:col>
      <xdr:colOff>114300</xdr:colOff>
      <xdr:row>58</xdr:row>
      <xdr:rowOff>23722</xdr:rowOff>
    </xdr:to>
    <xdr:cxnSp macro="">
      <xdr:nvCxnSpPr>
        <xdr:cNvPr id="129" name="直線コネクタ 128"/>
        <xdr:cNvCxnSpPr/>
      </xdr:nvCxnSpPr>
      <xdr:spPr>
        <a:xfrm flipV="1">
          <a:off x="1130300" y="9954177"/>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35793</xdr:rowOff>
    </xdr:from>
    <xdr:to>
      <xdr:col>24</xdr:col>
      <xdr:colOff>114300</xdr:colOff>
      <xdr:row>57</xdr:row>
      <xdr:rowOff>137393</xdr:rowOff>
    </xdr:to>
    <xdr:sp macro="" textlink="">
      <xdr:nvSpPr>
        <xdr:cNvPr id="139" name="楕円 138"/>
        <xdr:cNvSpPr/>
      </xdr:nvSpPr>
      <xdr:spPr>
        <a:xfrm>
          <a:off x="4584700" y="98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58670</xdr:rowOff>
    </xdr:from>
    <xdr:ext cx="599010" cy="259045"/>
    <xdr:sp macro="" textlink="">
      <xdr:nvSpPr>
        <xdr:cNvPr id="140" name="総務費該当値テキスト"/>
        <xdr:cNvSpPr txBox="1"/>
      </xdr:nvSpPr>
      <xdr:spPr>
        <a:xfrm>
          <a:off x="4686300" y="96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57226</xdr:rowOff>
    </xdr:from>
    <xdr:to>
      <xdr:col>20</xdr:col>
      <xdr:colOff>38100</xdr:colOff>
      <xdr:row>57</xdr:row>
      <xdr:rowOff>158826</xdr:rowOff>
    </xdr:to>
    <xdr:sp macro="" textlink="">
      <xdr:nvSpPr>
        <xdr:cNvPr id="141" name="楕円 140"/>
        <xdr:cNvSpPr/>
      </xdr:nvSpPr>
      <xdr:spPr>
        <a:xfrm>
          <a:off x="3746500" y="98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3903</xdr:rowOff>
    </xdr:from>
    <xdr:ext cx="599010" cy="259045"/>
    <xdr:sp macro="" textlink="">
      <xdr:nvSpPr>
        <xdr:cNvPr id="142" name="テキスト ボックス 141"/>
        <xdr:cNvSpPr txBox="1"/>
      </xdr:nvSpPr>
      <xdr:spPr>
        <a:xfrm>
          <a:off x="3497795" y="960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102757</xdr:rowOff>
    </xdr:from>
    <xdr:to>
      <xdr:col>15</xdr:col>
      <xdr:colOff>101600</xdr:colOff>
      <xdr:row>58</xdr:row>
      <xdr:rowOff>32907</xdr:rowOff>
    </xdr:to>
    <xdr:sp macro="" textlink="">
      <xdr:nvSpPr>
        <xdr:cNvPr id="143" name="楕円 142"/>
        <xdr:cNvSpPr/>
      </xdr:nvSpPr>
      <xdr:spPr>
        <a:xfrm>
          <a:off x="2857500" y="98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24034</xdr:rowOff>
    </xdr:from>
    <xdr:ext cx="534377" cy="259045"/>
    <xdr:sp macro="" textlink="">
      <xdr:nvSpPr>
        <xdr:cNvPr id="144" name="テキスト ボックス 143"/>
        <xdr:cNvSpPr txBox="1"/>
      </xdr:nvSpPr>
      <xdr:spPr>
        <a:xfrm>
          <a:off x="2641111" y="99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130727</xdr:rowOff>
    </xdr:from>
    <xdr:to>
      <xdr:col>10</xdr:col>
      <xdr:colOff>165100</xdr:colOff>
      <xdr:row>58</xdr:row>
      <xdr:rowOff>60877</xdr:rowOff>
    </xdr:to>
    <xdr:sp macro="" textlink="">
      <xdr:nvSpPr>
        <xdr:cNvPr id="145" name="楕円 144"/>
        <xdr:cNvSpPr/>
      </xdr:nvSpPr>
      <xdr:spPr>
        <a:xfrm>
          <a:off x="1968500" y="99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52004</xdr:rowOff>
    </xdr:from>
    <xdr:ext cx="534377" cy="259045"/>
    <xdr:sp macro="" textlink="">
      <xdr:nvSpPr>
        <xdr:cNvPr id="146" name="テキスト ボックス 145"/>
        <xdr:cNvSpPr txBox="1"/>
      </xdr:nvSpPr>
      <xdr:spPr>
        <a:xfrm>
          <a:off x="1752111" y="99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144372</xdr:rowOff>
    </xdr:from>
    <xdr:to>
      <xdr:col>6</xdr:col>
      <xdr:colOff>38100</xdr:colOff>
      <xdr:row>58</xdr:row>
      <xdr:rowOff>74522</xdr:rowOff>
    </xdr:to>
    <xdr:sp macro="" textlink="">
      <xdr:nvSpPr>
        <xdr:cNvPr id="147" name="楕円 146"/>
        <xdr:cNvSpPr/>
      </xdr:nvSpPr>
      <xdr:spPr>
        <a:xfrm>
          <a:off x="1079500" y="99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65649</xdr:rowOff>
    </xdr:from>
    <xdr:ext cx="534377" cy="259045"/>
    <xdr:sp macro="" textlink="">
      <xdr:nvSpPr>
        <xdr:cNvPr id="148" name="テキスト ボックス 147"/>
        <xdr:cNvSpPr txBox="1"/>
      </xdr:nvSpPr>
      <xdr:spPr>
        <a:xfrm>
          <a:off x="863111" y="1000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36441</xdr:rowOff>
    </xdr:from>
    <xdr:to>
      <xdr:col>24</xdr:col>
      <xdr:colOff>63500</xdr:colOff>
      <xdr:row>74</xdr:row>
      <xdr:rowOff>84356</xdr:rowOff>
    </xdr:to>
    <xdr:cxnSp macro="">
      <xdr:nvCxnSpPr>
        <xdr:cNvPr id="178" name="直線コネクタ 177"/>
        <xdr:cNvCxnSpPr/>
      </xdr:nvCxnSpPr>
      <xdr:spPr>
        <a:xfrm>
          <a:off x="3797300" y="12723741"/>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36441</xdr:rowOff>
    </xdr:from>
    <xdr:to>
      <xdr:col>19</xdr:col>
      <xdr:colOff>177800</xdr:colOff>
      <xdr:row>74</xdr:row>
      <xdr:rowOff>104084</xdr:rowOff>
    </xdr:to>
    <xdr:cxnSp macro="">
      <xdr:nvCxnSpPr>
        <xdr:cNvPr id="181" name="直線コネクタ 180"/>
        <xdr:cNvCxnSpPr/>
      </xdr:nvCxnSpPr>
      <xdr:spPr>
        <a:xfrm flipV="1">
          <a:off x="2908300" y="12723741"/>
          <a:ext cx="889000" cy="6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104084</xdr:rowOff>
    </xdr:from>
    <xdr:to>
      <xdr:col>15</xdr:col>
      <xdr:colOff>50800</xdr:colOff>
      <xdr:row>74</xdr:row>
      <xdr:rowOff>134450</xdr:rowOff>
    </xdr:to>
    <xdr:cxnSp macro="">
      <xdr:nvCxnSpPr>
        <xdr:cNvPr id="184" name="直線コネクタ 183"/>
        <xdr:cNvCxnSpPr/>
      </xdr:nvCxnSpPr>
      <xdr:spPr>
        <a:xfrm flipV="1">
          <a:off x="2019300" y="12791384"/>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134450</xdr:rowOff>
    </xdr:from>
    <xdr:to>
      <xdr:col>10</xdr:col>
      <xdr:colOff>114300</xdr:colOff>
      <xdr:row>74</xdr:row>
      <xdr:rowOff>168999</xdr:rowOff>
    </xdr:to>
    <xdr:cxnSp macro="">
      <xdr:nvCxnSpPr>
        <xdr:cNvPr id="187" name="直線コネクタ 186"/>
        <xdr:cNvCxnSpPr/>
      </xdr:nvCxnSpPr>
      <xdr:spPr>
        <a:xfrm flipV="1">
          <a:off x="1130300" y="12821750"/>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33556</xdr:rowOff>
    </xdr:from>
    <xdr:to>
      <xdr:col>24</xdr:col>
      <xdr:colOff>114300</xdr:colOff>
      <xdr:row>74</xdr:row>
      <xdr:rowOff>135156</xdr:rowOff>
    </xdr:to>
    <xdr:sp macro="" textlink="">
      <xdr:nvSpPr>
        <xdr:cNvPr id="197" name="楕円 196"/>
        <xdr:cNvSpPr/>
      </xdr:nvSpPr>
      <xdr:spPr>
        <a:xfrm>
          <a:off x="4584700" y="127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56433</xdr:rowOff>
    </xdr:from>
    <xdr:ext cx="599010" cy="259045"/>
    <xdr:sp macro="" textlink="">
      <xdr:nvSpPr>
        <xdr:cNvPr id="198" name="民生費該当値テキスト"/>
        <xdr:cNvSpPr txBox="1"/>
      </xdr:nvSpPr>
      <xdr:spPr>
        <a:xfrm>
          <a:off x="4686300" y="1257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157091</xdr:rowOff>
    </xdr:from>
    <xdr:to>
      <xdr:col>20</xdr:col>
      <xdr:colOff>38100</xdr:colOff>
      <xdr:row>74</xdr:row>
      <xdr:rowOff>87241</xdr:rowOff>
    </xdr:to>
    <xdr:sp macro="" textlink="">
      <xdr:nvSpPr>
        <xdr:cNvPr id="199" name="楕円 198"/>
        <xdr:cNvSpPr/>
      </xdr:nvSpPr>
      <xdr:spPr>
        <a:xfrm>
          <a:off x="3746500" y="126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103768</xdr:rowOff>
    </xdr:from>
    <xdr:ext cx="599010" cy="259045"/>
    <xdr:sp macro="" textlink="">
      <xdr:nvSpPr>
        <xdr:cNvPr id="200" name="テキスト ボックス 199"/>
        <xdr:cNvSpPr txBox="1"/>
      </xdr:nvSpPr>
      <xdr:spPr>
        <a:xfrm>
          <a:off x="3497795" y="1244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53284</xdr:rowOff>
    </xdr:from>
    <xdr:to>
      <xdr:col>15</xdr:col>
      <xdr:colOff>101600</xdr:colOff>
      <xdr:row>74</xdr:row>
      <xdr:rowOff>154884</xdr:rowOff>
    </xdr:to>
    <xdr:sp macro="" textlink="">
      <xdr:nvSpPr>
        <xdr:cNvPr id="201" name="楕円 200"/>
        <xdr:cNvSpPr/>
      </xdr:nvSpPr>
      <xdr:spPr>
        <a:xfrm>
          <a:off x="2857500" y="127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171411</xdr:rowOff>
    </xdr:from>
    <xdr:ext cx="599010" cy="259045"/>
    <xdr:sp macro="" textlink="">
      <xdr:nvSpPr>
        <xdr:cNvPr id="202" name="テキスト ボックス 201"/>
        <xdr:cNvSpPr txBox="1"/>
      </xdr:nvSpPr>
      <xdr:spPr>
        <a:xfrm>
          <a:off x="2608795" y="1251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83650</xdr:rowOff>
    </xdr:from>
    <xdr:to>
      <xdr:col>10</xdr:col>
      <xdr:colOff>165100</xdr:colOff>
      <xdr:row>75</xdr:row>
      <xdr:rowOff>13800</xdr:rowOff>
    </xdr:to>
    <xdr:sp macro="" textlink="">
      <xdr:nvSpPr>
        <xdr:cNvPr id="203" name="楕円 202"/>
        <xdr:cNvSpPr/>
      </xdr:nvSpPr>
      <xdr:spPr>
        <a:xfrm>
          <a:off x="1968500" y="12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30327</xdr:rowOff>
    </xdr:from>
    <xdr:ext cx="599010" cy="259045"/>
    <xdr:sp macro="" textlink="">
      <xdr:nvSpPr>
        <xdr:cNvPr id="204" name="テキスト ボックス 203"/>
        <xdr:cNvSpPr txBox="1"/>
      </xdr:nvSpPr>
      <xdr:spPr>
        <a:xfrm>
          <a:off x="1719795" y="1254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118199</xdr:rowOff>
    </xdr:from>
    <xdr:to>
      <xdr:col>6</xdr:col>
      <xdr:colOff>38100</xdr:colOff>
      <xdr:row>75</xdr:row>
      <xdr:rowOff>48349</xdr:rowOff>
    </xdr:to>
    <xdr:sp macro="" textlink="">
      <xdr:nvSpPr>
        <xdr:cNvPr id="205" name="楕円 204"/>
        <xdr:cNvSpPr/>
      </xdr:nvSpPr>
      <xdr:spPr>
        <a:xfrm>
          <a:off x="1079500" y="128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64876</xdr:rowOff>
    </xdr:from>
    <xdr:ext cx="599010" cy="259045"/>
    <xdr:sp macro="" textlink="">
      <xdr:nvSpPr>
        <xdr:cNvPr id="206" name="テキスト ボックス 205"/>
        <xdr:cNvSpPr txBox="1"/>
      </xdr:nvSpPr>
      <xdr:spPr>
        <a:xfrm>
          <a:off x="830795" y="125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124031</xdr:rowOff>
    </xdr:from>
    <xdr:to>
      <xdr:col>24</xdr:col>
      <xdr:colOff>63500</xdr:colOff>
      <xdr:row>96</xdr:row>
      <xdr:rowOff>167018</xdr:rowOff>
    </xdr:to>
    <xdr:cxnSp macro="">
      <xdr:nvCxnSpPr>
        <xdr:cNvPr id="239" name="直線コネクタ 238"/>
        <xdr:cNvCxnSpPr/>
      </xdr:nvCxnSpPr>
      <xdr:spPr>
        <a:xfrm flipV="1">
          <a:off x="3797300" y="16583231"/>
          <a:ext cx="838200" cy="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114288</xdr:rowOff>
    </xdr:from>
    <xdr:to>
      <xdr:col>19</xdr:col>
      <xdr:colOff>177800</xdr:colOff>
      <xdr:row>96</xdr:row>
      <xdr:rowOff>167018</xdr:rowOff>
    </xdr:to>
    <xdr:cxnSp macro="">
      <xdr:nvCxnSpPr>
        <xdr:cNvPr id="242" name="直線コネクタ 241"/>
        <xdr:cNvCxnSpPr/>
      </xdr:nvCxnSpPr>
      <xdr:spPr>
        <a:xfrm>
          <a:off x="2908300" y="16573488"/>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72568</xdr:rowOff>
    </xdr:from>
    <xdr:to>
      <xdr:col>15</xdr:col>
      <xdr:colOff>50800</xdr:colOff>
      <xdr:row>96</xdr:row>
      <xdr:rowOff>114288</xdr:rowOff>
    </xdr:to>
    <xdr:cxnSp macro="">
      <xdr:nvCxnSpPr>
        <xdr:cNvPr id="245" name="直線コネクタ 244"/>
        <xdr:cNvCxnSpPr/>
      </xdr:nvCxnSpPr>
      <xdr:spPr>
        <a:xfrm>
          <a:off x="2019300" y="16531768"/>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63805</xdr:rowOff>
    </xdr:from>
    <xdr:to>
      <xdr:col>10</xdr:col>
      <xdr:colOff>114300</xdr:colOff>
      <xdr:row>96</xdr:row>
      <xdr:rowOff>72568</xdr:rowOff>
    </xdr:to>
    <xdr:cxnSp macro="">
      <xdr:nvCxnSpPr>
        <xdr:cNvPr id="248" name="直線コネクタ 247"/>
        <xdr:cNvCxnSpPr/>
      </xdr:nvCxnSpPr>
      <xdr:spPr>
        <a:xfrm>
          <a:off x="1130300" y="1652300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73231</xdr:rowOff>
    </xdr:from>
    <xdr:to>
      <xdr:col>24</xdr:col>
      <xdr:colOff>114300</xdr:colOff>
      <xdr:row>97</xdr:row>
      <xdr:rowOff>3381</xdr:rowOff>
    </xdr:to>
    <xdr:sp macro="" textlink="">
      <xdr:nvSpPr>
        <xdr:cNvPr id="258" name="楕円 257"/>
        <xdr:cNvSpPr/>
      </xdr:nvSpPr>
      <xdr:spPr>
        <a:xfrm>
          <a:off x="4584700" y="165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96108</xdr:rowOff>
    </xdr:from>
    <xdr:ext cx="534377" cy="259045"/>
    <xdr:sp macro="" textlink="">
      <xdr:nvSpPr>
        <xdr:cNvPr id="259" name="衛生費該当値テキスト"/>
        <xdr:cNvSpPr txBox="1"/>
      </xdr:nvSpPr>
      <xdr:spPr>
        <a:xfrm>
          <a:off x="4686300" y="163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116218</xdr:rowOff>
    </xdr:from>
    <xdr:to>
      <xdr:col>20</xdr:col>
      <xdr:colOff>38100</xdr:colOff>
      <xdr:row>97</xdr:row>
      <xdr:rowOff>46368</xdr:rowOff>
    </xdr:to>
    <xdr:sp macro="" textlink="">
      <xdr:nvSpPr>
        <xdr:cNvPr id="260" name="楕円 259"/>
        <xdr:cNvSpPr/>
      </xdr:nvSpPr>
      <xdr:spPr>
        <a:xfrm>
          <a:off x="3746500" y="16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37495</xdr:rowOff>
    </xdr:from>
    <xdr:ext cx="534377" cy="259045"/>
    <xdr:sp macro="" textlink="">
      <xdr:nvSpPr>
        <xdr:cNvPr id="261" name="テキスト ボックス 260"/>
        <xdr:cNvSpPr txBox="1"/>
      </xdr:nvSpPr>
      <xdr:spPr>
        <a:xfrm>
          <a:off x="3530111" y="166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63488</xdr:rowOff>
    </xdr:from>
    <xdr:to>
      <xdr:col>15</xdr:col>
      <xdr:colOff>101600</xdr:colOff>
      <xdr:row>96</xdr:row>
      <xdr:rowOff>165088</xdr:rowOff>
    </xdr:to>
    <xdr:sp macro="" textlink="">
      <xdr:nvSpPr>
        <xdr:cNvPr id="262" name="楕円 261"/>
        <xdr:cNvSpPr/>
      </xdr:nvSpPr>
      <xdr:spPr>
        <a:xfrm>
          <a:off x="2857500" y="165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10165</xdr:rowOff>
    </xdr:from>
    <xdr:ext cx="534377" cy="259045"/>
    <xdr:sp macro="" textlink="">
      <xdr:nvSpPr>
        <xdr:cNvPr id="263" name="テキスト ボックス 262"/>
        <xdr:cNvSpPr txBox="1"/>
      </xdr:nvSpPr>
      <xdr:spPr>
        <a:xfrm>
          <a:off x="2641111" y="162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21768</xdr:rowOff>
    </xdr:from>
    <xdr:to>
      <xdr:col>10</xdr:col>
      <xdr:colOff>165100</xdr:colOff>
      <xdr:row>96</xdr:row>
      <xdr:rowOff>123368</xdr:rowOff>
    </xdr:to>
    <xdr:sp macro="" textlink="">
      <xdr:nvSpPr>
        <xdr:cNvPr id="264" name="楕円 263"/>
        <xdr:cNvSpPr/>
      </xdr:nvSpPr>
      <xdr:spPr>
        <a:xfrm>
          <a:off x="1968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139895</xdr:rowOff>
    </xdr:from>
    <xdr:ext cx="534377" cy="259045"/>
    <xdr:sp macro="" textlink="">
      <xdr:nvSpPr>
        <xdr:cNvPr id="265" name="テキスト ボックス 264"/>
        <xdr:cNvSpPr txBox="1"/>
      </xdr:nvSpPr>
      <xdr:spPr>
        <a:xfrm>
          <a:off x="1752111" y="1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13005</xdr:rowOff>
    </xdr:from>
    <xdr:to>
      <xdr:col>6</xdr:col>
      <xdr:colOff>38100</xdr:colOff>
      <xdr:row>96</xdr:row>
      <xdr:rowOff>114605</xdr:rowOff>
    </xdr:to>
    <xdr:sp macro="" textlink="">
      <xdr:nvSpPr>
        <xdr:cNvPr id="266" name="楕円 265"/>
        <xdr:cNvSpPr/>
      </xdr:nvSpPr>
      <xdr:spPr>
        <a:xfrm>
          <a:off x="1079500" y="164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131132</xdr:rowOff>
    </xdr:from>
    <xdr:ext cx="534377" cy="259045"/>
    <xdr:sp macro="" textlink="">
      <xdr:nvSpPr>
        <xdr:cNvPr id="267" name="テキスト ボックス 266"/>
        <xdr:cNvSpPr txBox="1"/>
      </xdr:nvSpPr>
      <xdr:spPr>
        <a:xfrm>
          <a:off x="863111" y="162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61976</xdr:rowOff>
    </xdr:from>
    <xdr:to>
      <xdr:col>55</xdr:col>
      <xdr:colOff>0</xdr:colOff>
      <xdr:row>39</xdr:row>
      <xdr:rowOff>63282</xdr:rowOff>
    </xdr:to>
    <xdr:cxnSp macro="">
      <xdr:nvCxnSpPr>
        <xdr:cNvPr id="298" name="直線コネクタ 297"/>
        <xdr:cNvCxnSpPr/>
      </xdr:nvCxnSpPr>
      <xdr:spPr>
        <a:xfrm>
          <a:off x="9639300" y="674852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46300</xdr:rowOff>
    </xdr:from>
    <xdr:to>
      <xdr:col>50</xdr:col>
      <xdr:colOff>114300</xdr:colOff>
      <xdr:row>39</xdr:row>
      <xdr:rowOff>61976</xdr:rowOff>
    </xdr:to>
    <xdr:cxnSp macro="">
      <xdr:nvCxnSpPr>
        <xdr:cNvPr id="301" name="直線コネクタ 300"/>
        <xdr:cNvCxnSpPr/>
      </xdr:nvCxnSpPr>
      <xdr:spPr>
        <a:xfrm>
          <a:off x="8750300" y="6732850"/>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46300</xdr:rowOff>
    </xdr:from>
    <xdr:to>
      <xdr:col>45</xdr:col>
      <xdr:colOff>177800</xdr:colOff>
      <xdr:row>39</xdr:row>
      <xdr:rowOff>47934</xdr:rowOff>
    </xdr:to>
    <xdr:cxnSp macro="">
      <xdr:nvCxnSpPr>
        <xdr:cNvPr id="304" name="直線コネクタ 303"/>
        <xdr:cNvCxnSpPr/>
      </xdr:nvCxnSpPr>
      <xdr:spPr>
        <a:xfrm flipV="1">
          <a:off x="7861300" y="673285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80590</xdr:rowOff>
    </xdr:from>
    <xdr:to>
      <xdr:col>41</xdr:col>
      <xdr:colOff>50800</xdr:colOff>
      <xdr:row>39</xdr:row>
      <xdr:rowOff>47934</xdr:rowOff>
    </xdr:to>
    <xdr:cxnSp macro="">
      <xdr:nvCxnSpPr>
        <xdr:cNvPr id="307" name="直線コネクタ 306"/>
        <xdr:cNvCxnSpPr/>
      </xdr:nvCxnSpPr>
      <xdr:spPr>
        <a:xfrm>
          <a:off x="6972300" y="6424240"/>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12482</xdr:rowOff>
    </xdr:from>
    <xdr:to>
      <xdr:col>55</xdr:col>
      <xdr:colOff>50800</xdr:colOff>
      <xdr:row>39</xdr:row>
      <xdr:rowOff>114082</xdr:rowOff>
    </xdr:to>
    <xdr:sp macro="" textlink="">
      <xdr:nvSpPr>
        <xdr:cNvPr id="317" name="楕円 316"/>
        <xdr:cNvSpPr/>
      </xdr:nvSpPr>
      <xdr:spPr>
        <a:xfrm>
          <a:off x="104267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98859</xdr:rowOff>
    </xdr:from>
    <xdr:ext cx="378565" cy="259045"/>
    <xdr:sp macro="" textlink="">
      <xdr:nvSpPr>
        <xdr:cNvPr id="318" name="労働費該当値テキスト"/>
        <xdr:cNvSpPr txBox="1"/>
      </xdr:nvSpPr>
      <xdr:spPr>
        <a:xfrm>
          <a:off x="10528300" y="661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11176</xdr:rowOff>
    </xdr:from>
    <xdr:to>
      <xdr:col>50</xdr:col>
      <xdr:colOff>165100</xdr:colOff>
      <xdr:row>39</xdr:row>
      <xdr:rowOff>112776</xdr:rowOff>
    </xdr:to>
    <xdr:sp macro="" textlink="">
      <xdr:nvSpPr>
        <xdr:cNvPr id="319" name="楕円 318"/>
        <xdr:cNvSpPr/>
      </xdr:nvSpPr>
      <xdr:spPr>
        <a:xfrm>
          <a:off x="9588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103903</xdr:rowOff>
    </xdr:from>
    <xdr:ext cx="378565" cy="259045"/>
    <xdr:sp macro="" textlink="">
      <xdr:nvSpPr>
        <xdr:cNvPr id="320" name="テキスト ボックス 319"/>
        <xdr:cNvSpPr txBox="1"/>
      </xdr:nvSpPr>
      <xdr:spPr>
        <a:xfrm>
          <a:off x="9450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166950</xdr:rowOff>
    </xdr:from>
    <xdr:to>
      <xdr:col>46</xdr:col>
      <xdr:colOff>38100</xdr:colOff>
      <xdr:row>39</xdr:row>
      <xdr:rowOff>97100</xdr:rowOff>
    </xdr:to>
    <xdr:sp macro="" textlink="">
      <xdr:nvSpPr>
        <xdr:cNvPr id="321" name="楕円 320"/>
        <xdr:cNvSpPr/>
      </xdr:nvSpPr>
      <xdr:spPr>
        <a:xfrm>
          <a:off x="8699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88227</xdr:rowOff>
    </xdr:from>
    <xdr:ext cx="378565" cy="259045"/>
    <xdr:sp macro="" textlink="">
      <xdr:nvSpPr>
        <xdr:cNvPr id="322" name="テキスト ボックス 321"/>
        <xdr:cNvSpPr txBox="1"/>
      </xdr:nvSpPr>
      <xdr:spPr>
        <a:xfrm>
          <a:off x="8561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168584</xdr:rowOff>
    </xdr:from>
    <xdr:to>
      <xdr:col>41</xdr:col>
      <xdr:colOff>101600</xdr:colOff>
      <xdr:row>39</xdr:row>
      <xdr:rowOff>98734</xdr:rowOff>
    </xdr:to>
    <xdr:sp macro="" textlink="">
      <xdr:nvSpPr>
        <xdr:cNvPr id="323" name="楕円 322"/>
        <xdr:cNvSpPr/>
      </xdr:nvSpPr>
      <xdr:spPr>
        <a:xfrm>
          <a:off x="7810500" y="66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89861</xdr:rowOff>
    </xdr:from>
    <xdr:ext cx="378565" cy="259045"/>
    <xdr:sp macro="" textlink="">
      <xdr:nvSpPr>
        <xdr:cNvPr id="324" name="テキスト ボックス 323"/>
        <xdr:cNvSpPr txBox="1"/>
      </xdr:nvSpPr>
      <xdr:spPr>
        <a:xfrm>
          <a:off x="7672017" y="6776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29790</xdr:rowOff>
    </xdr:from>
    <xdr:to>
      <xdr:col>36</xdr:col>
      <xdr:colOff>165100</xdr:colOff>
      <xdr:row>37</xdr:row>
      <xdr:rowOff>131390</xdr:rowOff>
    </xdr:to>
    <xdr:sp macro="" textlink="">
      <xdr:nvSpPr>
        <xdr:cNvPr id="325" name="楕円 324"/>
        <xdr:cNvSpPr/>
      </xdr:nvSpPr>
      <xdr:spPr>
        <a:xfrm>
          <a:off x="6921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147917</xdr:rowOff>
    </xdr:from>
    <xdr:ext cx="469744" cy="259045"/>
    <xdr:sp macro="" textlink="">
      <xdr:nvSpPr>
        <xdr:cNvPr id="326" name="テキスト ボックス 325"/>
        <xdr:cNvSpPr txBox="1"/>
      </xdr:nvSpPr>
      <xdr:spPr>
        <a:xfrm>
          <a:off x="6737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128041</xdr:rowOff>
    </xdr:from>
    <xdr:to>
      <xdr:col>55</xdr:col>
      <xdr:colOff>0</xdr:colOff>
      <xdr:row>57</xdr:row>
      <xdr:rowOff>19494</xdr:rowOff>
    </xdr:to>
    <xdr:cxnSp macro="">
      <xdr:nvCxnSpPr>
        <xdr:cNvPr id="355" name="直線コネクタ 354"/>
        <xdr:cNvCxnSpPr/>
      </xdr:nvCxnSpPr>
      <xdr:spPr>
        <a:xfrm flipV="1">
          <a:off x="9639300" y="9729241"/>
          <a:ext cx="8382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19494</xdr:rowOff>
    </xdr:from>
    <xdr:to>
      <xdr:col>50</xdr:col>
      <xdr:colOff>114300</xdr:colOff>
      <xdr:row>57</xdr:row>
      <xdr:rowOff>23876</xdr:rowOff>
    </xdr:to>
    <xdr:cxnSp macro="">
      <xdr:nvCxnSpPr>
        <xdr:cNvPr id="358" name="直線コネクタ 357"/>
        <xdr:cNvCxnSpPr/>
      </xdr:nvCxnSpPr>
      <xdr:spPr>
        <a:xfrm flipV="1">
          <a:off x="8750300" y="9792144"/>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23876</xdr:rowOff>
    </xdr:from>
    <xdr:to>
      <xdr:col>45</xdr:col>
      <xdr:colOff>177800</xdr:colOff>
      <xdr:row>57</xdr:row>
      <xdr:rowOff>47599</xdr:rowOff>
    </xdr:to>
    <xdr:cxnSp macro="">
      <xdr:nvCxnSpPr>
        <xdr:cNvPr id="361" name="直線コネクタ 360"/>
        <xdr:cNvCxnSpPr/>
      </xdr:nvCxnSpPr>
      <xdr:spPr>
        <a:xfrm flipV="1">
          <a:off x="7861300" y="9796526"/>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24003</xdr:rowOff>
    </xdr:from>
    <xdr:to>
      <xdr:col>41</xdr:col>
      <xdr:colOff>50800</xdr:colOff>
      <xdr:row>57</xdr:row>
      <xdr:rowOff>47599</xdr:rowOff>
    </xdr:to>
    <xdr:cxnSp macro="">
      <xdr:nvCxnSpPr>
        <xdr:cNvPr id="364" name="直線コネクタ 363"/>
        <xdr:cNvCxnSpPr/>
      </xdr:nvCxnSpPr>
      <xdr:spPr>
        <a:xfrm>
          <a:off x="6972300" y="9796653"/>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77241</xdr:rowOff>
    </xdr:from>
    <xdr:to>
      <xdr:col>55</xdr:col>
      <xdr:colOff>50800</xdr:colOff>
      <xdr:row>57</xdr:row>
      <xdr:rowOff>7391</xdr:rowOff>
    </xdr:to>
    <xdr:sp macro="" textlink="">
      <xdr:nvSpPr>
        <xdr:cNvPr id="374" name="楕円 373"/>
        <xdr:cNvSpPr/>
      </xdr:nvSpPr>
      <xdr:spPr>
        <a:xfrm>
          <a:off x="104267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55668</xdr:rowOff>
    </xdr:from>
    <xdr:ext cx="534377" cy="259045"/>
    <xdr:sp macro="" textlink="">
      <xdr:nvSpPr>
        <xdr:cNvPr id="375" name="農林水産業費該当値テキスト"/>
        <xdr:cNvSpPr txBox="1"/>
      </xdr:nvSpPr>
      <xdr:spPr>
        <a:xfrm>
          <a:off x="10528300" y="96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140144</xdr:rowOff>
    </xdr:from>
    <xdr:to>
      <xdr:col>50</xdr:col>
      <xdr:colOff>165100</xdr:colOff>
      <xdr:row>57</xdr:row>
      <xdr:rowOff>70294</xdr:rowOff>
    </xdr:to>
    <xdr:sp macro="" textlink="">
      <xdr:nvSpPr>
        <xdr:cNvPr id="376" name="楕円 375"/>
        <xdr:cNvSpPr/>
      </xdr:nvSpPr>
      <xdr:spPr>
        <a:xfrm>
          <a:off x="9588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61421</xdr:rowOff>
    </xdr:from>
    <xdr:ext cx="534377" cy="259045"/>
    <xdr:sp macro="" textlink="">
      <xdr:nvSpPr>
        <xdr:cNvPr id="377" name="テキスト ボックス 376"/>
        <xdr:cNvSpPr txBox="1"/>
      </xdr:nvSpPr>
      <xdr:spPr>
        <a:xfrm>
          <a:off x="9372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144526</xdr:rowOff>
    </xdr:from>
    <xdr:to>
      <xdr:col>46</xdr:col>
      <xdr:colOff>38100</xdr:colOff>
      <xdr:row>57</xdr:row>
      <xdr:rowOff>74676</xdr:rowOff>
    </xdr:to>
    <xdr:sp macro="" textlink="">
      <xdr:nvSpPr>
        <xdr:cNvPr id="378" name="楕円 377"/>
        <xdr:cNvSpPr/>
      </xdr:nvSpPr>
      <xdr:spPr>
        <a:xfrm>
          <a:off x="8699500" y="97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65803</xdr:rowOff>
    </xdr:from>
    <xdr:ext cx="534377" cy="259045"/>
    <xdr:sp macro="" textlink="">
      <xdr:nvSpPr>
        <xdr:cNvPr id="379" name="テキスト ボックス 378"/>
        <xdr:cNvSpPr txBox="1"/>
      </xdr:nvSpPr>
      <xdr:spPr>
        <a:xfrm>
          <a:off x="8483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168249</xdr:rowOff>
    </xdr:from>
    <xdr:to>
      <xdr:col>41</xdr:col>
      <xdr:colOff>101600</xdr:colOff>
      <xdr:row>57</xdr:row>
      <xdr:rowOff>98399</xdr:rowOff>
    </xdr:to>
    <xdr:sp macro="" textlink="">
      <xdr:nvSpPr>
        <xdr:cNvPr id="380" name="楕円 379"/>
        <xdr:cNvSpPr/>
      </xdr:nvSpPr>
      <xdr:spPr>
        <a:xfrm>
          <a:off x="7810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89526</xdr:rowOff>
    </xdr:from>
    <xdr:ext cx="534377" cy="259045"/>
    <xdr:sp macro="" textlink="">
      <xdr:nvSpPr>
        <xdr:cNvPr id="381" name="テキスト ボックス 380"/>
        <xdr:cNvSpPr txBox="1"/>
      </xdr:nvSpPr>
      <xdr:spPr>
        <a:xfrm>
          <a:off x="7594111" y="98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144653</xdr:rowOff>
    </xdr:from>
    <xdr:to>
      <xdr:col>36</xdr:col>
      <xdr:colOff>165100</xdr:colOff>
      <xdr:row>57</xdr:row>
      <xdr:rowOff>74803</xdr:rowOff>
    </xdr:to>
    <xdr:sp macro="" textlink="">
      <xdr:nvSpPr>
        <xdr:cNvPr id="382" name="楕円 381"/>
        <xdr:cNvSpPr/>
      </xdr:nvSpPr>
      <xdr:spPr>
        <a:xfrm>
          <a:off x="6921500" y="97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65930</xdr:rowOff>
    </xdr:from>
    <xdr:ext cx="534377" cy="259045"/>
    <xdr:sp macro="" textlink="">
      <xdr:nvSpPr>
        <xdr:cNvPr id="383" name="テキスト ボックス 382"/>
        <xdr:cNvSpPr txBox="1"/>
      </xdr:nvSpPr>
      <xdr:spPr>
        <a:xfrm>
          <a:off x="6705111" y="98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110203</xdr:rowOff>
    </xdr:from>
    <xdr:to>
      <xdr:col>55</xdr:col>
      <xdr:colOff>0</xdr:colOff>
      <xdr:row>78</xdr:row>
      <xdr:rowOff>159505</xdr:rowOff>
    </xdr:to>
    <xdr:cxnSp macro="">
      <xdr:nvCxnSpPr>
        <xdr:cNvPr id="412" name="直線コネクタ 411"/>
        <xdr:cNvCxnSpPr/>
      </xdr:nvCxnSpPr>
      <xdr:spPr>
        <a:xfrm flipV="1">
          <a:off x="9639300" y="13483303"/>
          <a:ext cx="8382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126792</xdr:rowOff>
    </xdr:from>
    <xdr:to>
      <xdr:col>50</xdr:col>
      <xdr:colOff>114300</xdr:colOff>
      <xdr:row>78</xdr:row>
      <xdr:rowOff>159505</xdr:rowOff>
    </xdr:to>
    <xdr:cxnSp macro="">
      <xdr:nvCxnSpPr>
        <xdr:cNvPr id="415" name="直線コネクタ 414"/>
        <xdr:cNvCxnSpPr/>
      </xdr:nvCxnSpPr>
      <xdr:spPr>
        <a:xfrm>
          <a:off x="8750300" y="13499892"/>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126792</xdr:rowOff>
    </xdr:from>
    <xdr:to>
      <xdr:col>45</xdr:col>
      <xdr:colOff>177800</xdr:colOff>
      <xdr:row>78</xdr:row>
      <xdr:rowOff>141094</xdr:rowOff>
    </xdr:to>
    <xdr:cxnSp macro="">
      <xdr:nvCxnSpPr>
        <xdr:cNvPr id="418" name="直線コネクタ 417"/>
        <xdr:cNvCxnSpPr/>
      </xdr:nvCxnSpPr>
      <xdr:spPr>
        <a:xfrm flipV="1">
          <a:off x="7861300" y="13499892"/>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165867</xdr:rowOff>
    </xdr:from>
    <xdr:to>
      <xdr:col>41</xdr:col>
      <xdr:colOff>50800</xdr:colOff>
      <xdr:row>78</xdr:row>
      <xdr:rowOff>141094</xdr:rowOff>
    </xdr:to>
    <xdr:cxnSp macro="">
      <xdr:nvCxnSpPr>
        <xdr:cNvPr id="421" name="直線コネクタ 420"/>
        <xdr:cNvCxnSpPr/>
      </xdr:nvCxnSpPr>
      <xdr:spPr>
        <a:xfrm>
          <a:off x="6972300" y="13367517"/>
          <a:ext cx="889000" cy="14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59403</xdr:rowOff>
    </xdr:from>
    <xdr:to>
      <xdr:col>55</xdr:col>
      <xdr:colOff>50800</xdr:colOff>
      <xdr:row>78</xdr:row>
      <xdr:rowOff>161003</xdr:rowOff>
    </xdr:to>
    <xdr:sp macro="" textlink="">
      <xdr:nvSpPr>
        <xdr:cNvPr id="431" name="楕円 430"/>
        <xdr:cNvSpPr/>
      </xdr:nvSpPr>
      <xdr:spPr>
        <a:xfrm>
          <a:off x="10426700" y="134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108705</xdr:rowOff>
    </xdr:from>
    <xdr:to>
      <xdr:col>50</xdr:col>
      <xdr:colOff>165100</xdr:colOff>
      <xdr:row>79</xdr:row>
      <xdr:rowOff>38855</xdr:rowOff>
    </xdr:to>
    <xdr:sp macro="" textlink="">
      <xdr:nvSpPr>
        <xdr:cNvPr id="433" name="楕円 432"/>
        <xdr:cNvSpPr/>
      </xdr:nvSpPr>
      <xdr:spPr>
        <a:xfrm>
          <a:off x="9588500" y="134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29982</xdr:rowOff>
    </xdr:from>
    <xdr:ext cx="469744" cy="259045"/>
    <xdr:sp macro="" textlink="">
      <xdr:nvSpPr>
        <xdr:cNvPr id="434" name="テキスト ボックス 433"/>
        <xdr:cNvSpPr txBox="1"/>
      </xdr:nvSpPr>
      <xdr:spPr>
        <a:xfrm>
          <a:off x="9404428" y="135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75992</xdr:rowOff>
    </xdr:from>
    <xdr:to>
      <xdr:col>46</xdr:col>
      <xdr:colOff>38100</xdr:colOff>
      <xdr:row>79</xdr:row>
      <xdr:rowOff>6142</xdr:rowOff>
    </xdr:to>
    <xdr:sp macro="" textlink="">
      <xdr:nvSpPr>
        <xdr:cNvPr id="435" name="楕円 434"/>
        <xdr:cNvSpPr/>
      </xdr:nvSpPr>
      <xdr:spPr>
        <a:xfrm>
          <a:off x="8699500" y="134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168719</xdr:rowOff>
    </xdr:from>
    <xdr:ext cx="534377" cy="259045"/>
    <xdr:sp macro="" textlink="">
      <xdr:nvSpPr>
        <xdr:cNvPr id="436" name="テキスト ボックス 435"/>
        <xdr:cNvSpPr txBox="1"/>
      </xdr:nvSpPr>
      <xdr:spPr>
        <a:xfrm>
          <a:off x="8483111" y="135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90294</xdr:rowOff>
    </xdr:from>
    <xdr:to>
      <xdr:col>41</xdr:col>
      <xdr:colOff>101600</xdr:colOff>
      <xdr:row>79</xdr:row>
      <xdr:rowOff>20444</xdr:rowOff>
    </xdr:to>
    <xdr:sp macro="" textlink="">
      <xdr:nvSpPr>
        <xdr:cNvPr id="437" name="楕円 436"/>
        <xdr:cNvSpPr/>
      </xdr:nvSpPr>
      <xdr:spPr>
        <a:xfrm>
          <a:off x="7810500" y="13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11571</xdr:rowOff>
    </xdr:from>
    <xdr:ext cx="469744" cy="259045"/>
    <xdr:sp macro="" textlink="">
      <xdr:nvSpPr>
        <xdr:cNvPr id="438" name="テキスト ボックス 437"/>
        <xdr:cNvSpPr txBox="1"/>
      </xdr:nvSpPr>
      <xdr:spPr>
        <a:xfrm>
          <a:off x="7626428" y="135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115067</xdr:rowOff>
    </xdr:from>
    <xdr:to>
      <xdr:col>36</xdr:col>
      <xdr:colOff>165100</xdr:colOff>
      <xdr:row>78</xdr:row>
      <xdr:rowOff>45217</xdr:rowOff>
    </xdr:to>
    <xdr:sp macro="" textlink="">
      <xdr:nvSpPr>
        <xdr:cNvPr id="439" name="楕円 438"/>
        <xdr:cNvSpPr/>
      </xdr:nvSpPr>
      <xdr:spPr>
        <a:xfrm>
          <a:off x="6921500" y="133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61744</xdr:rowOff>
    </xdr:from>
    <xdr:ext cx="534377" cy="259045"/>
    <xdr:sp macro="" textlink="">
      <xdr:nvSpPr>
        <xdr:cNvPr id="440" name="テキスト ボックス 439"/>
        <xdr:cNvSpPr txBox="1"/>
      </xdr:nvSpPr>
      <xdr:spPr>
        <a:xfrm>
          <a:off x="6705111" y="130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129718</xdr:rowOff>
    </xdr:from>
    <xdr:to>
      <xdr:col>55</xdr:col>
      <xdr:colOff>0</xdr:colOff>
      <xdr:row>97</xdr:row>
      <xdr:rowOff>69281</xdr:rowOff>
    </xdr:to>
    <xdr:cxnSp macro="">
      <xdr:nvCxnSpPr>
        <xdr:cNvPr id="473" name="直線コネクタ 472"/>
        <xdr:cNvCxnSpPr/>
      </xdr:nvCxnSpPr>
      <xdr:spPr>
        <a:xfrm flipV="1">
          <a:off x="9639300" y="16588918"/>
          <a:ext cx="838200" cy="1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164007</xdr:rowOff>
    </xdr:from>
    <xdr:to>
      <xdr:col>50</xdr:col>
      <xdr:colOff>114300</xdr:colOff>
      <xdr:row>97</xdr:row>
      <xdr:rowOff>69281</xdr:rowOff>
    </xdr:to>
    <xdr:cxnSp macro="">
      <xdr:nvCxnSpPr>
        <xdr:cNvPr id="476" name="直線コネクタ 475"/>
        <xdr:cNvCxnSpPr/>
      </xdr:nvCxnSpPr>
      <xdr:spPr>
        <a:xfrm>
          <a:off x="8750300" y="16623207"/>
          <a:ext cx="889000" cy="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158674</xdr:rowOff>
    </xdr:from>
    <xdr:to>
      <xdr:col>45</xdr:col>
      <xdr:colOff>177800</xdr:colOff>
      <xdr:row>96</xdr:row>
      <xdr:rowOff>164007</xdr:rowOff>
    </xdr:to>
    <xdr:cxnSp macro="">
      <xdr:nvCxnSpPr>
        <xdr:cNvPr id="479" name="直線コネクタ 478"/>
        <xdr:cNvCxnSpPr/>
      </xdr:nvCxnSpPr>
      <xdr:spPr>
        <a:xfrm>
          <a:off x="7861300" y="1661787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158674</xdr:rowOff>
    </xdr:from>
    <xdr:to>
      <xdr:col>41</xdr:col>
      <xdr:colOff>50800</xdr:colOff>
      <xdr:row>97</xdr:row>
      <xdr:rowOff>63148</xdr:rowOff>
    </xdr:to>
    <xdr:cxnSp macro="">
      <xdr:nvCxnSpPr>
        <xdr:cNvPr id="482" name="直線コネクタ 481"/>
        <xdr:cNvCxnSpPr/>
      </xdr:nvCxnSpPr>
      <xdr:spPr>
        <a:xfrm flipV="1">
          <a:off x="6972300" y="16617874"/>
          <a:ext cx="889000" cy="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78918</xdr:rowOff>
    </xdr:from>
    <xdr:to>
      <xdr:col>55</xdr:col>
      <xdr:colOff>50800</xdr:colOff>
      <xdr:row>97</xdr:row>
      <xdr:rowOff>9068</xdr:rowOff>
    </xdr:to>
    <xdr:sp macro="" textlink="">
      <xdr:nvSpPr>
        <xdr:cNvPr id="492" name="楕円 491"/>
        <xdr:cNvSpPr/>
      </xdr:nvSpPr>
      <xdr:spPr>
        <a:xfrm>
          <a:off x="10426700" y="16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101795</xdr:rowOff>
    </xdr:from>
    <xdr:ext cx="534377" cy="259045"/>
    <xdr:sp macro="" textlink="">
      <xdr:nvSpPr>
        <xdr:cNvPr id="493" name="土木費該当値テキスト"/>
        <xdr:cNvSpPr txBox="1"/>
      </xdr:nvSpPr>
      <xdr:spPr>
        <a:xfrm>
          <a:off x="10528300" y="163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18481</xdr:rowOff>
    </xdr:from>
    <xdr:to>
      <xdr:col>50</xdr:col>
      <xdr:colOff>165100</xdr:colOff>
      <xdr:row>97</xdr:row>
      <xdr:rowOff>120081</xdr:rowOff>
    </xdr:to>
    <xdr:sp macro="" textlink="">
      <xdr:nvSpPr>
        <xdr:cNvPr id="494" name="楕円 493"/>
        <xdr:cNvSpPr/>
      </xdr:nvSpPr>
      <xdr:spPr>
        <a:xfrm>
          <a:off x="9588500" y="166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111208</xdr:rowOff>
    </xdr:from>
    <xdr:ext cx="534377" cy="259045"/>
    <xdr:sp macro="" textlink="">
      <xdr:nvSpPr>
        <xdr:cNvPr id="495" name="テキスト ボックス 494"/>
        <xdr:cNvSpPr txBox="1"/>
      </xdr:nvSpPr>
      <xdr:spPr>
        <a:xfrm>
          <a:off x="9372111" y="167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113207</xdr:rowOff>
    </xdr:from>
    <xdr:to>
      <xdr:col>46</xdr:col>
      <xdr:colOff>38100</xdr:colOff>
      <xdr:row>97</xdr:row>
      <xdr:rowOff>43357</xdr:rowOff>
    </xdr:to>
    <xdr:sp macro="" textlink="">
      <xdr:nvSpPr>
        <xdr:cNvPr id="496" name="楕円 495"/>
        <xdr:cNvSpPr/>
      </xdr:nvSpPr>
      <xdr:spPr>
        <a:xfrm>
          <a:off x="8699500" y="165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34484</xdr:rowOff>
    </xdr:from>
    <xdr:ext cx="534377" cy="259045"/>
    <xdr:sp macro="" textlink="">
      <xdr:nvSpPr>
        <xdr:cNvPr id="497" name="テキスト ボックス 496"/>
        <xdr:cNvSpPr txBox="1"/>
      </xdr:nvSpPr>
      <xdr:spPr>
        <a:xfrm>
          <a:off x="8483111" y="166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107874</xdr:rowOff>
    </xdr:from>
    <xdr:to>
      <xdr:col>41</xdr:col>
      <xdr:colOff>101600</xdr:colOff>
      <xdr:row>97</xdr:row>
      <xdr:rowOff>38024</xdr:rowOff>
    </xdr:to>
    <xdr:sp macro="" textlink="">
      <xdr:nvSpPr>
        <xdr:cNvPr id="498" name="楕円 497"/>
        <xdr:cNvSpPr/>
      </xdr:nvSpPr>
      <xdr:spPr>
        <a:xfrm>
          <a:off x="7810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29151</xdr:rowOff>
    </xdr:from>
    <xdr:ext cx="534377" cy="259045"/>
    <xdr:sp macro="" textlink="">
      <xdr:nvSpPr>
        <xdr:cNvPr id="499" name="テキスト ボックス 498"/>
        <xdr:cNvSpPr txBox="1"/>
      </xdr:nvSpPr>
      <xdr:spPr>
        <a:xfrm>
          <a:off x="7594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12348</xdr:rowOff>
    </xdr:from>
    <xdr:to>
      <xdr:col>36</xdr:col>
      <xdr:colOff>165100</xdr:colOff>
      <xdr:row>97</xdr:row>
      <xdr:rowOff>113948</xdr:rowOff>
    </xdr:to>
    <xdr:sp macro="" textlink="">
      <xdr:nvSpPr>
        <xdr:cNvPr id="500" name="楕円 499"/>
        <xdr:cNvSpPr/>
      </xdr:nvSpPr>
      <xdr:spPr>
        <a:xfrm>
          <a:off x="6921500" y="166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105075</xdr:rowOff>
    </xdr:from>
    <xdr:ext cx="534377" cy="259045"/>
    <xdr:sp macro="" textlink="">
      <xdr:nvSpPr>
        <xdr:cNvPr id="501" name="テキスト ボックス 500"/>
        <xdr:cNvSpPr txBox="1"/>
      </xdr:nvSpPr>
      <xdr:spPr>
        <a:xfrm>
          <a:off x="6705111" y="167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71863</xdr:rowOff>
    </xdr:from>
    <xdr:to>
      <xdr:col>85</xdr:col>
      <xdr:colOff>127000</xdr:colOff>
      <xdr:row>35</xdr:row>
      <xdr:rowOff>153854</xdr:rowOff>
    </xdr:to>
    <xdr:cxnSp macro="">
      <xdr:nvCxnSpPr>
        <xdr:cNvPr id="530" name="直線コネクタ 529"/>
        <xdr:cNvCxnSpPr/>
      </xdr:nvCxnSpPr>
      <xdr:spPr>
        <a:xfrm>
          <a:off x="15481300" y="6072613"/>
          <a:ext cx="8382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166827</xdr:rowOff>
    </xdr:from>
    <xdr:to>
      <xdr:col>81</xdr:col>
      <xdr:colOff>50800</xdr:colOff>
      <xdr:row>35</xdr:row>
      <xdr:rowOff>71863</xdr:rowOff>
    </xdr:to>
    <xdr:cxnSp macro="">
      <xdr:nvCxnSpPr>
        <xdr:cNvPr id="533" name="直線コネクタ 532"/>
        <xdr:cNvCxnSpPr/>
      </xdr:nvCxnSpPr>
      <xdr:spPr>
        <a:xfrm>
          <a:off x="14592300" y="5824677"/>
          <a:ext cx="889000" cy="2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166827</xdr:rowOff>
    </xdr:from>
    <xdr:to>
      <xdr:col>76</xdr:col>
      <xdr:colOff>114300</xdr:colOff>
      <xdr:row>35</xdr:row>
      <xdr:rowOff>35344</xdr:rowOff>
    </xdr:to>
    <xdr:cxnSp macro="">
      <xdr:nvCxnSpPr>
        <xdr:cNvPr id="536" name="直線コネクタ 535"/>
        <xdr:cNvCxnSpPr/>
      </xdr:nvCxnSpPr>
      <xdr:spPr>
        <a:xfrm flipV="1">
          <a:off x="13703300" y="5824677"/>
          <a:ext cx="889000" cy="2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125870</xdr:rowOff>
    </xdr:from>
    <xdr:to>
      <xdr:col>71</xdr:col>
      <xdr:colOff>177800</xdr:colOff>
      <xdr:row>35</xdr:row>
      <xdr:rowOff>35344</xdr:rowOff>
    </xdr:to>
    <xdr:cxnSp macro="">
      <xdr:nvCxnSpPr>
        <xdr:cNvPr id="539" name="直線コネクタ 538"/>
        <xdr:cNvCxnSpPr/>
      </xdr:nvCxnSpPr>
      <xdr:spPr>
        <a:xfrm>
          <a:off x="12814300" y="5955170"/>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103054</xdr:rowOff>
    </xdr:from>
    <xdr:to>
      <xdr:col>85</xdr:col>
      <xdr:colOff>177800</xdr:colOff>
      <xdr:row>36</xdr:row>
      <xdr:rowOff>33204</xdr:rowOff>
    </xdr:to>
    <xdr:sp macro="" textlink="">
      <xdr:nvSpPr>
        <xdr:cNvPr id="549" name="楕円 548"/>
        <xdr:cNvSpPr/>
      </xdr:nvSpPr>
      <xdr:spPr>
        <a:xfrm>
          <a:off x="16268700" y="61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125931</xdr:rowOff>
    </xdr:from>
    <xdr:ext cx="534377" cy="259045"/>
    <xdr:sp macro="" textlink="">
      <xdr:nvSpPr>
        <xdr:cNvPr id="550" name="消防費該当値テキスト"/>
        <xdr:cNvSpPr txBox="1"/>
      </xdr:nvSpPr>
      <xdr:spPr>
        <a:xfrm>
          <a:off x="16370300" y="59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21063</xdr:rowOff>
    </xdr:from>
    <xdr:to>
      <xdr:col>81</xdr:col>
      <xdr:colOff>101600</xdr:colOff>
      <xdr:row>35</xdr:row>
      <xdr:rowOff>122663</xdr:rowOff>
    </xdr:to>
    <xdr:sp macro="" textlink="">
      <xdr:nvSpPr>
        <xdr:cNvPr id="551" name="楕円 550"/>
        <xdr:cNvSpPr/>
      </xdr:nvSpPr>
      <xdr:spPr>
        <a:xfrm>
          <a:off x="15430500" y="6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139190</xdr:rowOff>
    </xdr:from>
    <xdr:ext cx="534377" cy="259045"/>
    <xdr:sp macro="" textlink="">
      <xdr:nvSpPr>
        <xdr:cNvPr id="552" name="テキスト ボックス 551"/>
        <xdr:cNvSpPr txBox="1"/>
      </xdr:nvSpPr>
      <xdr:spPr>
        <a:xfrm>
          <a:off x="15214111" y="57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116027</xdr:rowOff>
    </xdr:from>
    <xdr:to>
      <xdr:col>76</xdr:col>
      <xdr:colOff>165100</xdr:colOff>
      <xdr:row>34</xdr:row>
      <xdr:rowOff>46177</xdr:rowOff>
    </xdr:to>
    <xdr:sp macro="" textlink="">
      <xdr:nvSpPr>
        <xdr:cNvPr id="553" name="楕円 552"/>
        <xdr:cNvSpPr/>
      </xdr:nvSpPr>
      <xdr:spPr>
        <a:xfrm>
          <a:off x="14541500" y="57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62704</xdr:rowOff>
    </xdr:from>
    <xdr:ext cx="534377" cy="259045"/>
    <xdr:sp macro="" textlink="">
      <xdr:nvSpPr>
        <xdr:cNvPr id="554" name="テキスト ボックス 553"/>
        <xdr:cNvSpPr txBox="1"/>
      </xdr:nvSpPr>
      <xdr:spPr>
        <a:xfrm>
          <a:off x="14325111" y="55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155994</xdr:rowOff>
    </xdr:from>
    <xdr:to>
      <xdr:col>72</xdr:col>
      <xdr:colOff>38100</xdr:colOff>
      <xdr:row>35</xdr:row>
      <xdr:rowOff>86144</xdr:rowOff>
    </xdr:to>
    <xdr:sp macro="" textlink="">
      <xdr:nvSpPr>
        <xdr:cNvPr id="555" name="楕円 554"/>
        <xdr:cNvSpPr/>
      </xdr:nvSpPr>
      <xdr:spPr>
        <a:xfrm>
          <a:off x="13652500" y="59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102671</xdr:rowOff>
    </xdr:from>
    <xdr:ext cx="534377" cy="259045"/>
    <xdr:sp macro="" textlink="">
      <xdr:nvSpPr>
        <xdr:cNvPr id="556" name="テキスト ボックス 555"/>
        <xdr:cNvSpPr txBox="1"/>
      </xdr:nvSpPr>
      <xdr:spPr>
        <a:xfrm>
          <a:off x="13436111" y="57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75070</xdr:rowOff>
    </xdr:from>
    <xdr:to>
      <xdr:col>67</xdr:col>
      <xdr:colOff>101600</xdr:colOff>
      <xdr:row>35</xdr:row>
      <xdr:rowOff>5220</xdr:rowOff>
    </xdr:to>
    <xdr:sp macro="" textlink="">
      <xdr:nvSpPr>
        <xdr:cNvPr id="557" name="楕円 556"/>
        <xdr:cNvSpPr/>
      </xdr:nvSpPr>
      <xdr:spPr>
        <a:xfrm>
          <a:off x="12763500" y="59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21747</xdr:rowOff>
    </xdr:from>
    <xdr:ext cx="534377" cy="259045"/>
    <xdr:sp macro="" textlink="">
      <xdr:nvSpPr>
        <xdr:cNvPr id="558" name="テキスト ボックス 557"/>
        <xdr:cNvSpPr txBox="1"/>
      </xdr:nvSpPr>
      <xdr:spPr>
        <a:xfrm>
          <a:off x="12547111" y="56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40267</xdr:rowOff>
    </xdr:from>
    <xdr:to>
      <xdr:col>85</xdr:col>
      <xdr:colOff>127000</xdr:colOff>
      <xdr:row>57</xdr:row>
      <xdr:rowOff>51849</xdr:rowOff>
    </xdr:to>
    <xdr:cxnSp macro="">
      <xdr:nvCxnSpPr>
        <xdr:cNvPr id="587" name="直線コネクタ 586"/>
        <xdr:cNvCxnSpPr/>
      </xdr:nvCxnSpPr>
      <xdr:spPr>
        <a:xfrm flipV="1">
          <a:off x="15481300" y="9812917"/>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92151</xdr:rowOff>
    </xdr:from>
    <xdr:to>
      <xdr:col>81</xdr:col>
      <xdr:colOff>50800</xdr:colOff>
      <xdr:row>57</xdr:row>
      <xdr:rowOff>51849</xdr:rowOff>
    </xdr:to>
    <xdr:cxnSp macro="">
      <xdr:nvCxnSpPr>
        <xdr:cNvPr id="590" name="直線コネクタ 589"/>
        <xdr:cNvCxnSpPr/>
      </xdr:nvCxnSpPr>
      <xdr:spPr>
        <a:xfrm>
          <a:off x="14592300" y="9693351"/>
          <a:ext cx="889000" cy="1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60193</xdr:rowOff>
    </xdr:from>
    <xdr:to>
      <xdr:col>76</xdr:col>
      <xdr:colOff>114300</xdr:colOff>
      <xdr:row>56</xdr:row>
      <xdr:rowOff>92151</xdr:rowOff>
    </xdr:to>
    <xdr:cxnSp macro="">
      <xdr:nvCxnSpPr>
        <xdr:cNvPr id="593" name="直線コネクタ 592"/>
        <xdr:cNvCxnSpPr/>
      </xdr:nvCxnSpPr>
      <xdr:spPr>
        <a:xfrm>
          <a:off x="13703300" y="9661393"/>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60193</xdr:rowOff>
    </xdr:from>
    <xdr:to>
      <xdr:col>71</xdr:col>
      <xdr:colOff>177800</xdr:colOff>
      <xdr:row>56</xdr:row>
      <xdr:rowOff>61572</xdr:rowOff>
    </xdr:to>
    <xdr:cxnSp macro="">
      <xdr:nvCxnSpPr>
        <xdr:cNvPr id="596" name="直線コネクタ 595"/>
        <xdr:cNvCxnSpPr/>
      </xdr:nvCxnSpPr>
      <xdr:spPr>
        <a:xfrm flipV="1">
          <a:off x="12814300" y="9661393"/>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160917</xdr:rowOff>
    </xdr:from>
    <xdr:to>
      <xdr:col>85</xdr:col>
      <xdr:colOff>177800</xdr:colOff>
      <xdr:row>57</xdr:row>
      <xdr:rowOff>91067</xdr:rowOff>
    </xdr:to>
    <xdr:sp macro="" textlink="">
      <xdr:nvSpPr>
        <xdr:cNvPr id="606" name="楕円 605"/>
        <xdr:cNvSpPr/>
      </xdr:nvSpPr>
      <xdr:spPr>
        <a:xfrm>
          <a:off x="162687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139344</xdr:rowOff>
    </xdr:from>
    <xdr:ext cx="534377" cy="259045"/>
    <xdr:sp macro="" textlink="">
      <xdr:nvSpPr>
        <xdr:cNvPr id="607" name="教育費該当値テキスト"/>
        <xdr:cNvSpPr txBox="1"/>
      </xdr:nvSpPr>
      <xdr:spPr>
        <a:xfrm>
          <a:off x="16370300" y="97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1049</xdr:rowOff>
    </xdr:from>
    <xdr:to>
      <xdr:col>81</xdr:col>
      <xdr:colOff>101600</xdr:colOff>
      <xdr:row>57</xdr:row>
      <xdr:rowOff>102649</xdr:rowOff>
    </xdr:to>
    <xdr:sp macro="" textlink="">
      <xdr:nvSpPr>
        <xdr:cNvPr id="608" name="楕円 607"/>
        <xdr:cNvSpPr/>
      </xdr:nvSpPr>
      <xdr:spPr>
        <a:xfrm>
          <a:off x="15430500" y="97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93776</xdr:rowOff>
    </xdr:from>
    <xdr:ext cx="534377" cy="259045"/>
    <xdr:sp macro="" textlink="">
      <xdr:nvSpPr>
        <xdr:cNvPr id="609" name="テキスト ボックス 608"/>
        <xdr:cNvSpPr txBox="1"/>
      </xdr:nvSpPr>
      <xdr:spPr>
        <a:xfrm>
          <a:off x="15214111" y="98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41351</xdr:rowOff>
    </xdr:from>
    <xdr:to>
      <xdr:col>76</xdr:col>
      <xdr:colOff>165100</xdr:colOff>
      <xdr:row>56</xdr:row>
      <xdr:rowOff>142951</xdr:rowOff>
    </xdr:to>
    <xdr:sp macro="" textlink="">
      <xdr:nvSpPr>
        <xdr:cNvPr id="610" name="楕円 609"/>
        <xdr:cNvSpPr/>
      </xdr:nvSpPr>
      <xdr:spPr>
        <a:xfrm>
          <a:off x="14541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159478</xdr:rowOff>
    </xdr:from>
    <xdr:ext cx="534377" cy="259045"/>
    <xdr:sp macro="" textlink="">
      <xdr:nvSpPr>
        <xdr:cNvPr id="611" name="テキスト ボックス 610"/>
        <xdr:cNvSpPr txBox="1"/>
      </xdr:nvSpPr>
      <xdr:spPr>
        <a:xfrm>
          <a:off x="14325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9393</xdr:rowOff>
    </xdr:from>
    <xdr:to>
      <xdr:col>72</xdr:col>
      <xdr:colOff>38100</xdr:colOff>
      <xdr:row>56</xdr:row>
      <xdr:rowOff>110993</xdr:rowOff>
    </xdr:to>
    <xdr:sp macro="" textlink="">
      <xdr:nvSpPr>
        <xdr:cNvPr id="612" name="楕円 611"/>
        <xdr:cNvSpPr/>
      </xdr:nvSpPr>
      <xdr:spPr>
        <a:xfrm>
          <a:off x="13652500" y="961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127520</xdr:rowOff>
    </xdr:from>
    <xdr:ext cx="534377" cy="259045"/>
    <xdr:sp macro="" textlink="">
      <xdr:nvSpPr>
        <xdr:cNvPr id="613" name="テキスト ボックス 612"/>
        <xdr:cNvSpPr txBox="1"/>
      </xdr:nvSpPr>
      <xdr:spPr>
        <a:xfrm>
          <a:off x="13436111" y="93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10772</xdr:rowOff>
    </xdr:from>
    <xdr:to>
      <xdr:col>67</xdr:col>
      <xdr:colOff>101600</xdr:colOff>
      <xdr:row>56</xdr:row>
      <xdr:rowOff>112372</xdr:rowOff>
    </xdr:to>
    <xdr:sp macro="" textlink="">
      <xdr:nvSpPr>
        <xdr:cNvPr id="614" name="楕円 613"/>
        <xdr:cNvSpPr/>
      </xdr:nvSpPr>
      <xdr:spPr>
        <a:xfrm>
          <a:off x="12763500" y="96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128899</xdr:rowOff>
    </xdr:from>
    <xdr:ext cx="534377" cy="259045"/>
    <xdr:sp macro="" textlink="">
      <xdr:nvSpPr>
        <xdr:cNvPr id="615" name="テキスト ボックス 614"/>
        <xdr:cNvSpPr txBox="1"/>
      </xdr:nvSpPr>
      <xdr:spPr>
        <a:xfrm>
          <a:off x="12547111" y="93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139928</xdr:rowOff>
    </xdr:from>
    <xdr:to>
      <xdr:col>85</xdr:col>
      <xdr:colOff>127000</xdr:colOff>
      <xdr:row>79</xdr:row>
      <xdr:rowOff>18526</xdr:rowOff>
    </xdr:to>
    <xdr:cxnSp macro="">
      <xdr:nvCxnSpPr>
        <xdr:cNvPr id="646" name="直線コネクタ 645"/>
        <xdr:cNvCxnSpPr/>
      </xdr:nvCxnSpPr>
      <xdr:spPr>
        <a:xfrm>
          <a:off x="15481300" y="13513028"/>
          <a:ext cx="838200" cy="5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139422</xdr:rowOff>
    </xdr:from>
    <xdr:to>
      <xdr:col>81</xdr:col>
      <xdr:colOff>50800</xdr:colOff>
      <xdr:row>78</xdr:row>
      <xdr:rowOff>139928</xdr:rowOff>
    </xdr:to>
    <xdr:cxnSp macro="">
      <xdr:nvCxnSpPr>
        <xdr:cNvPr id="649" name="直線コネクタ 648"/>
        <xdr:cNvCxnSpPr/>
      </xdr:nvCxnSpPr>
      <xdr:spPr>
        <a:xfrm>
          <a:off x="14592300" y="13512522"/>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139422</xdr:rowOff>
    </xdr:from>
    <xdr:to>
      <xdr:col>76</xdr:col>
      <xdr:colOff>114300</xdr:colOff>
      <xdr:row>79</xdr:row>
      <xdr:rowOff>31834</xdr:rowOff>
    </xdr:to>
    <xdr:cxnSp macro="">
      <xdr:nvCxnSpPr>
        <xdr:cNvPr id="652" name="直線コネクタ 651"/>
        <xdr:cNvCxnSpPr/>
      </xdr:nvCxnSpPr>
      <xdr:spPr>
        <a:xfrm flipV="1">
          <a:off x="13703300" y="13512522"/>
          <a:ext cx="889000" cy="6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92380</xdr:rowOff>
    </xdr:from>
    <xdr:to>
      <xdr:col>71</xdr:col>
      <xdr:colOff>177800</xdr:colOff>
      <xdr:row>79</xdr:row>
      <xdr:rowOff>31834</xdr:rowOff>
    </xdr:to>
    <xdr:cxnSp macro="">
      <xdr:nvCxnSpPr>
        <xdr:cNvPr id="655" name="直線コネクタ 654"/>
        <xdr:cNvCxnSpPr/>
      </xdr:nvCxnSpPr>
      <xdr:spPr>
        <a:xfrm>
          <a:off x="12814300" y="13465480"/>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139176</xdr:rowOff>
    </xdr:from>
    <xdr:to>
      <xdr:col>85</xdr:col>
      <xdr:colOff>177800</xdr:colOff>
      <xdr:row>79</xdr:row>
      <xdr:rowOff>69326</xdr:rowOff>
    </xdr:to>
    <xdr:sp macro="" textlink="">
      <xdr:nvSpPr>
        <xdr:cNvPr id="665" name="楕円 664"/>
        <xdr:cNvSpPr/>
      </xdr:nvSpPr>
      <xdr:spPr>
        <a:xfrm>
          <a:off x="16268700" y="135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54103</xdr:rowOff>
    </xdr:from>
    <xdr:ext cx="469744" cy="259045"/>
    <xdr:sp macro="" textlink="">
      <xdr:nvSpPr>
        <xdr:cNvPr id="666" name="災害復旧費該当値テキスト"/>
        <xdr:cNvSpPr txBox="1"/>
      </xdr:nvSpPr>
      <xdr:spPr>
        <a:xfrm>
          <a:off x="16370300" y="1342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89128</xdr:rowOff>
    </xdr:from>
    <xdr:to>
      <xdr:col>81</xdr:col>
      <xdr:colOff>101600</xdr:colOff>
      <xdr:row>79</xdr:row>
      <xdr:rowOff>19278</xdr:rowOff>
    </xdr:to>
    <xdr:sp macro="" textlink="">
      <xdr:nvSpPr>
        <xdr:cNvPr id="667" name="楕円 666"/>
        <xdr:cNvSpPr/>
      </xdr:nvSpPr>
      <xdr:spPr>
        <a:xfrm>
          <a:off x="15430500" y="134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10405</xdr:rowOff>
    </xdr:from>
    <xdr:ext cx="469744" cy="259045"/>
    <xdr:sp macro="" textlink="">
      <xdr:nvSpPr>
        <xdr:cNvPr id="668" name="テキスト ボックス 667"/>
        <xdr:cNvSpPr txBox="1"/>
      </xdr:nvSpPr>
      <xdr:spPr>
        <a:xfrm>
          <a:off x="15246428" y="135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88622</xdr:rowOff>
    </xdr:from>
    <xdr:to>
      <xdr:col>76</xdr:col>
      <xdr:colOff>165100</xdr:colOff>
      <xdr:row>79</xdr:row>
      <xdr:rowOff>18772</xdr:rowOff>
    </xdr:to>
    <xdr:sp macro="" textlink="">
      <xdr:nvSpPr>
        <xdr:cNvPr id="669" name="楕円 668"/>
        <xdr:cNvSpPr/>
      </xdr:nvSpPr>
      <xdr:spPr>
        <a:xfrm>
          <a:off x="14541500" y="134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35299</xdr:rowOff>
    </xdr:from>
    <xdr:ext cx="469744" cy="259045"/>
    <xdr:sp macro="" textlink="">
      <xdr:nvSpPr>
        <xdr:cNvPr id="670" name="テキスト ボックス 669"/>
        <xdr:cNvSpPr txBox="1"/>
      </xdr:nvSpPr>
      <xdr:spPr>
        <a:xfrm>
          <a:off x="14357428" y="1323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152484</xdr:rowOff>
    </xdr:from>
    <xdr:to>
      <xdr:col>72</xdr:col>
      <xdr:colOff>38100</xdr:colOff>
      <xdr:row>79</xdr:row>
      <xdr:rowOff>82634</xdr:rowOff>
    </xdr:to>
    <xdr:sp macro="" textlink="">
      <xdr:nvSpPr>
        <xdr:cNvPr id="671" name="楕円 670"/>
        <xdr:cNvSpPr/>
      </xdr:nvSpPr>
      <xdr:spPr>
        <a:xfrm>
          <a:off x="13652500" y="13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73761</xdr:rowOff>
    </xdr:from>
    <xdr:ext cx="469744" cy="259045"/>
    <xdr:sp macro="" textlink="">
      <xdr:nvSpPr>
        <xdr:cNvPr id="672" name="テキスト ボックス 671"/>
        <xdr:cNvSpPr txBox="1"/>
      </xdr:nvSpPr>
      <xdr:spPr>
        <a:xfrm>
          <a:off x="13468428" y="136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41580</xdr:rowOff>
    </xdr:from>
    <xdr:to>
      <xdr:col>67</xdr:col>
      <xdr:colOff>101600</xdr:colOff>
      <xdr:row>78</xdr:row>
      <xdr:rowOff>143180</xdr:rowOff>
    </xdr:to>
    <xdr:sp macro="" textlink="">
      <xdr:nvSpPr>
        <xdr:cNvPr id="673" name="楕円 672"/>
        <xdr:cNvSpPr/>
      </xdr:nvSpPr>
      <xdr:spPr>
        <a:xfrm>
          <a:off x="12763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159707</xdr:rowOff>
    </xdr:from>
    <xdr:ext cx="534377" cy="259045"/>
    <xdr:sp macro="" textlink="">
      <xdr:nvSpPr>
        <xdr:cNvPr id="674" name="テキスト ボックス 673"/>
        <xdr:cNvSpPr txBox="1"/>
      </xdr:nvSpPr>
      <xdr:spPr>
        <a:xfrm>
          <a:off x="12547111" y="131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33655</xdr:rowOff>
    </xdr:from>
    <xdr:to>
      <xdr:col>85</xdr:col>
      <xdr:colOff>127000</xdr:colOff>
      <xdr:row>98</xdr:row>
      <xdr:rowOff>36695</xdr:rowOff>
    </xdr:to>
    <xdr:cxnSp macro="">
      <xdr:nvCxnSpPr>
        <xdr:cNvPr id="705" name="直線コネクタ 704"/>
        <xdr:cNvCxnSpPr/>
      </xdr:nvCxnSpPr>
      <xdr:spPr>
        <a:xfrm>
          <a:off x="15481300" y="16835755"/>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32790</xdr:rowOff>
    </xdr:from>
    <xdr:to>
      <xdr:col>81</xdr:col>
      <xdr:colOff>50800</xdr:colOff>
      <xdr:row>98</xdr:row>
      <xdr:rowOff>33655</xdr:rowOff>
    </xdr:to>
    <xdr:cxnSp macro="">
      <xdr:nvCxnSpPr>
        <xdr:cNvPr id="708" name="直線コネクタ 707"/>
        <xdr:cNvCxnSpPr/>
      </xdr:nvCxnSpPr>
      <xdr:spPr>
        <a:xfrm>
          <a:off x="14592300" y="16834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32790</xdr:rowOff>
    </xdr:from>
    <xdr:to>
      <xdr:col>76</xdr:col>
      <xdr:colOff>114300</xdr:colOff>
      <xdr:row>98</xdr:row>
      <xdr:rowOff>34806</xdr:rowOff>
    </xdr:to>
    <xdr:cxnSp macro="">
      <xdr:nvCxnSpPr>
        <xdr:cNvPr id="711" name="直線コネクタ 710"/>
        <xdr:cNvCxnSpPr/>
      </xdr:nvCxnSpPr>
      <xdr:spPr>
        <a:xfrm flipV="1">
          <a:off x="13703300" y="16834890"/>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31533</xdr:rowOff>
    </xdr:from>
    <xdr:to>
      <xdr:col>71</xdr:col>
      <xdr:colOff>177800</xdr:colOff>
      <xdr:row>98</xdr:row>
      <xdr:rowOff>34806</xdr:rowOff>
    </xdr:to>
    <xdr:cxnSp macro="">
      <xdr:nvCxnSpPr>
        <xdr:cNvPr id="714" name="直線コネクタ 713"/>
        <xdr:cNvCxnSpPr/>
      </xdr:nvCxnSpPr>
      <xdr:spPr>
        <a:xfrm>
          <a:off x="12814300" y="1683363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157345</xdr:rowOff>
    </xdr:from>
    <xdr:to>
      <xdr:col>85</xdr:col>
      <xdr:colOff>177800</xdr:colOff>
      <xdr:row>98</xdr:row>
      <xdr:rowOff>87495</xdr:rowOff>
    </xdr:to>
    <xdr:sp macro="" textlink="">
      <xdr:nvSpPr>
        <xdr:cNvPr id="724" name="楕円 723"/>
        <xdr:cNvSpPr/>
      </xdr:nvSpPr>
      <xdr:spPr>
        <a:xfrm>
          <a:off x="16268700" y="16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8772</xdr:rowOff>
    </xdr:from>
    <xdr:ext cx="534377" cy="259045"/>
    <xdr:sp macro="" textlink="">
      <xdr:nvSpPr>
        <xdr:cNvPr id="725" name="公債費該当値テキスト"/>
        <xdr:cNvSpPr txBox="1"/>
      </xdr:nvSpPr>
      <xdr:spPr>
        <a:xfrm>
          <a:off x="16370300" y="1663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154305</xdr:rowOff>
    </xdr:from>
    <xdr:to>
      <xdr:col>81</xdr:col>
      <xdr:colOff>101600</xdr:colOff>
      <xdr:row>98</xdr:row>
      <xdr:rowOff>84455</xdr:rowOff>
    </xdr:to>
    <xdr:sp macro="" textlink="">
      <xdr:nvSpPr>
        <xdr:cNvPr id="726" name="楕円 725"/>
        <xdr:cNvSpPr/>
      </xdr:nvSpPr>
      <xdr:spPr>
        <a:xfrm>
          <a:off x="15430500" y="167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100982</xdr:rowOff>
    </xdr:from>
    <xdr:ext cx="534377" cy="259045"/>
    <xdr:sp macro="" textlink="">
      <xdr:nvSpPr>
        <xdr:cNvPr id="727" name="テキスト ボックス 726"/>
        <xdr:cNvSpPr txBox="1"/>
      </xdr:nvSpPr>
      <xdr:spPr>
        <a:xfrm>
          <a:off x="15214111" y="16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153440</xdr:rowOff>
    </xdr:from>
    <xdr:to>
      <xdr:col>76</xdr:col>
      <xdr:colOff>165100</xdr:colOff>
      <xdr:row>98</xdr:row>
      <xdr:rowOff>83590</xdr:rowOff>
    </xdr:to>
    <xdr:sp macro="" textlink="">
      <xdr:nvSpPr>
        <xdr:cNvPr id="728" name="楕円 727"/>
        <xdr:cNvSpPr/>
      </xdr:nvSpPr>
      <xdr:spPr>
        <a:xfrm>
          <a:off x="14541500" y="167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100117</xdr:rowOff>
    </xdr:from>
    <xdr:ext cx="534377" cy="259045"/>
    <xdr:sp macro="" textlink="">
      <xdr:nvSpPr>
        <xdr:cNvPr id="729" name="テキスト ボックス 728"/>
        <xdr:cNvSpPr txBox="1"/>
      </xdr:nvSpPr>
      <xdr:spPr>
        <a:xfrm>
          <a:off x="14325111" y="165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155456</xdr:rowOff>
    </xdr:from>
    <xdr:to>
      <xdr:col>72</xdr:col>
      <xdr:colOff>38100</xdr:colOff>
      <xdr:row>98</xdr:row>
      <xdr:rowOff>85606</xdr:rowOff>
    </xdr:to>
    <xdr:sp macro="" textlink="">
      <xdr:nvSpPr>
        <xdr:cNvPr id="730" name="楕円 729"/>
        <xdr:cNvSpPr/>
      </xdr:nvSpPr>
      <xdr:spPr>
        <a:xfrm>
          <a:off x="13652500" y="167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102133</xdr:rowOff>
    </xdr:from>
    <xdr:ext cx="534377" cy="259045"/>
    <xdr:sp macro="" textlink="">
      <xdr:nvSpPr>
        <xdr:cNvPr id="731" name="テキスト ボックス 730"/>
        <xdr:cNvSpPr txBox="1"/>
      </xdr:nvSpPr>
      <xdr:spPr>
        <a:xfrm>
          <a:off x="13436111" y="165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152183</xdr:rowOff>
    </xdr:from>
    <xdr:to>
      <xdr:col>67</xdr:col>
      <xdr:colOff>101600</xdr:colOff>
      <xdr:row>98</xdr:row>
      <xdr:rowOff>82333</xdr:rowOff>
    </xdr:to>
    <xdr:sp macro="" textlink="">
      <xdr:nvSpPr>
        <xdr:cNvPr id="732" name="楕円 731"/>
        <xdr:cNvSpPr/>
      </xdr:nvSpPr>
      <xdr:spPr>
        <a:xfrm>
          <a:off x="12763500" y="167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98860</xdr:rowOff>
    </xdr:from>
    <xdr:ext cx="534377" cy="259045"/>
    <xdr:sp macro="" textlink="">
      <xdr:nvSpPr>
        <xdr:cNvPr id="733" name="テキスト ボックス 732"/>
        <xdr:cNvSpPr txBox="1"/>
      </xdr:nvSpPr>
      <xdr:spPr>
        <a:xfrm>
          <a:off x="12547111" y="165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大きく増加した費目は総務費、衛生費、農林水産業費、商工費、土木費となっている。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総務費はふるさと応援寄附の基金への積立金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増などによる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衛生費はクリーンセンター西土佐基幹的設備整備などによる増加、農林水産業費は森林環境譲与税に係る新たな森林管理システム事業などによる増加、商工費ではプレミアム付商品券事業などによる増加、土木費は沈下橋修繕事業などにより増加している。また大きく減少した費目は民生費、消防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民生費は川﨑保育所移転事業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完了などによる減少、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消防費は耐震性貯水槽整備完了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により減少している。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前年度の実質単年度収支は▲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1,536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千円で、前々年度の実質単年度収支は▲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233,796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千円と減少傾向にあった。本年度は、実質収支は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189,849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千円の黒字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黒字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合併支援措置の縮減・廃止による普通交付税の減少など歳入の減少とともに、退職手当、市民病院の経営支援、防災対策など、多額の財政負担が必要と見込まれるため、一層の行財政健全化に努める必要がある。 </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連結対象会計実質収支の合計の標準財政規模に対する比率は、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％であり、黒字となっている。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連結対象の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会計のうち</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会計、国民健康保険会計診療施設勘定が赤字である。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ただし、当該会計を含め、ほとんどの特別会計、企業会計が一般会計からの繰出しに頼っている状況にある。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今後も独立採算の原則を再認識し、料金改定や徴収強化、一層の経費削減など経営の健全化に努めていく必要がある。 </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繰上償還を除く元利償還金は、対前年度比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％減少して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おり、公営企業債の元利償還金に対する繰入金が増加しているが、</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実質公債費比率の分子は減少している。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ただし、地方債残高は増加する見通しにあるため、地方債発行額の抑制、合併特例債や辺地・過疎対策事業債など交付税措置の有利な地方債の活用、繰上償還の実施などにより一層の公債費負担の適正化に努める。 </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利用していない</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水道事業会計、</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簡易水道事業会計</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、国民保健会計診療施設勘定</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に対するものが増加しているものの、病院事業会計、下水道事業会計、農業集落排水事業会計などに対するものが減少しており、全体では対前年度比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組合等負担等見込額は、幡多広域市町村圏事務組合や幡多中央消防組合の起債現在高の減少などにより対前年度比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退職手当負担見込額は、平成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年度までの「行政改革大綱・実施計画（行政改革プラン）」よる職員数削減や、団塊の世代の大量退職に伴う新陳代謝、退職手当支給率の改正などにより減少傾向にある。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充当可能基金は、財源不足を補うために一定の取り崩しはあるものの、ふるさと応援基金の積立が大きく、対前年度比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交付税措置の有利な地方債を活用しているが、事業費補正算入分の減少が大きく、前年度比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 </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文化複合施設整備推進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あったかふれあいセンター事業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や健康・福祉地域推進などに「地域振興基金」を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千円、環境と景観を守る事業や人（高齢者や子どもなど）を守り育む事業などに「ふるさと応援基金」を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212,692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千円の取崩し等を行った一方でふるさと応援基金に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402,204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施設整備事業や高齢者・子育て施策などに計画的に充当していくため、中長期的には減少していく見通しである。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地域振興基金：市民の連帯の強化又は地域振興に要する経費に充当するため設置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ふるさと応援基金：寄附金を活用して寄附者の意向を反映した施策を展開することで個性豊かで魅力あるふるさとづくりに資することを目的として設置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新しいまちづくり基金：新しいまちづくりを推進するため設置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鉄道経営助成基金：地域公共交通の確保を図るため、沿線地域の交通体系整備や土佐くろしお鉄道の経営を助成することを目的として設置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園芸作物価格安定基金：指定する園芸作物の価格の甚だしい低落があった場合、価格差補給することにより農家経済の安定に寄与することを目的に設置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地域振興基金：あったかふれあいセンター事業や健康・福祉地域推進などの事業に財源として充当するため取崩しを行ったことによる減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ふるさと応援基金：人を守り育む事業などに財源として取崩した一方、ふるさと応援寄附金の寄附歳入を積み立てたことによる増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新しいまちづくり基金：旧土豫銀行跡地開発事業などの財源として充当するため取崩しを行ったことによる減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鉄道経営助成基金：基金造成計画に沿った積立てや貸付金元利収入の積立てした一方、経営支援補助の財源として取崩しを行ったことによる減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園芸作物価格安定基金：価格差補給のため取崩しを行ったことによる減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地域振興基金：基金の目的に沿った新規事業や既存事業の財源として取崩しを予定している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ふるさと応援基金：ふるさと応援寄附金を積立てし、基金の目的に沿った事業の財源として取崩しを予定している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新しいまちづくり基金：基金の目的に沿った事業の財源として取崩しを予定している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鉄道経営助成基金：基金造成計画に沿って令和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園芸作物安定基金：生産者からの納付金と価格差額補給金との差額金額の取崩しを予定している。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普通交付税の合併算定替による特例措置の適用期限終了に伴い財源調整のため取崩すこととしている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千円及び歳計剰余金処分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普通交付税の合併算定替による特例措置の適用期限が終了するため償還に財源として充当していく見通しである。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有形固定資産減価償却率は類似団体平均より高い水準にあり、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それぞれの公共施設等について個別施設計画を策定し、耐用年数や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老朽化の状況等を踏まえ、適切な維持管理に努めていく。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楕円 78"/>
        <xdr:cNvSpPr/>
      </xdr:nvSpPr>
      <xdr:spPr>
        <a:xfrm>
          <a:off x="4711700" y="515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164736</xdr:rowOff>
    </xdr:from>
    <xdr:ext cx="405111" cy="259045"/>
    <xdr:sp macro="" textlink="">
      <xdr:nvSpPr>
        <xdr:cNvPr id="80" name="有形固定資産減価償却率該当値テキスト"/>
        <xdr:cNvSpPr txBox="1"/>
      </xdr:nvSpPr>
      <xdr:spPr>
        <a:xfrm>
          <a:off x="4813300" y="513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81" name="楕円 80"/>
        <xdr:cNvSpPr/>
      </xdr:nvSpPr>
      <xdr:spPr>
        <a:xfrm>
          <a:off x="4000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65659</xdr:rowOff>
    </xdr:to>
    <xdr:cxnSp macro="">
      <xdr:nvCxnSpPr>
        <xdr:cNvPr id="82" name="直線コネクタ 81"/>
        <xdr:cNvCxnSpPr/>
      </xdr:nvCxnSpPr>
      <xdr:spPr>
        <a:xfrm>
          <a:off x="4051300" y="5191887"/>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83" name="楕円 82"/>
        <xdr:cNvSpPr/>
      </xdr:nvSpPr>
      <xdr:spPr>
        <a:xfrm>
          <a:off x="3238500" y="51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48387</xdr:rowOff>
    </xdr:to>
    <xdr:cxnSp macro="">
      <xdr:nvCxnSpPr>
        <xdr:cNvPr id="84" name="直線コネクタ 83"/>
        <xdr:cNvCxnSpPr/>
      </xdr:nvCxnSpPr>
      <xdr:spPr>
        <a:xfrm>
          <a:off x="3289300" y="517245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132334</xdr:rowOff>
    </xdr:from>
    <xdr:to>
      <xdr:col>11</xdr:col>
      <xdr:colOff>187325</xdr:colOff>
      <xdr:row>30</xdr:row>
      <xdr:rowOff>62484</xdr:rowOff>
    </xdr:to>
    <xdr:sp macro="" textlink="">
      <xdr:nvSpPr>
        <xdr:cNvPr id="85" name="楕円 84"/>
        <xdr:cNvSpPr/>
      </xdr:nvSpPr>
      <xdr:spPr>
        <a:xfrm>
          <a:off x="2476500" y="51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11684</xdr:rowOff>
    </xdr:from>
    <xdr:to>
      <xdr:col>15</xdr:col>
      <xdr:colOff>136525</xdr:colOff>
      <xdr:row>30</xdr:row>
      <xdr:rowOff>28956</xdr:rowOff>
    </xdr:to>
    <xdr:cxnSp macro="">
      <xdr:nvCxnSpPr>
        <xdr:cNvPr id="86" name="直線コネクタ 85"/>
        <xdr:cNvCxnSpPr/>
      </xdr:nvCxnSpPr>
      <xdr:spPr>
        <a:xfrm>
          <a:off x="2527300" y="515518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169926</xdr:rowOff>
    </xdr:from>
    <xdr:to>
      <xdr:col>7</xdr:col>
      <xdr:colOff>187325</xdr:colOff>
      <xdr:row>29</xdr:row>
      <xdr:rowOff>100076</xdr:rowOff>
    </xdr:to>
    <xdr:sp macro="" textlink="">
      <xdr:nvSpPr>
        <xdr:cNvPr id="87" name="楕円 86"/>
        <xdr:cNvSpPr/>
      </xdr:nvSpPr>
      <xdr:spPr>
        <a:xfrm>
          <a:off x="1714500" y="497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49276</xdr:rowOff>
    </xdr:from>
    <xdr:to>
      <xdr:col>11</xdr:col>
      <xdr:colOff>136525</xdr:colOff>
      <xdr:row>30</xdr:row>
      <xdr:rowOff>11684</xdr:rowOff>
    </xdr:to>
    <xdr:cxnSp macro="">
      <xdr:nvCxnSpPr>
        <xdr:cNvPr id="88" name="直線コネクタ 87"/>
        <xdr:cNvCxnSpPr/>
      </xdr:nvCxnSpPr>
      <xdr:spPr>
        <a:xfrm>
          <a:off x="1765300" y="5021326"/>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xdr:cNvSpPr txBox="1"/>
      </xdr:nvSpPr>
      <xdr:spPr>
        <a:xfrm>
          <a:off x="3836044" y="478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xdr:cNvSpPr txBox="1"/>
      </xdr:nvSpPr>
      <xdr:spPr>
        <a:xfrm>
          <a:off x="2324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93" name="n_1mainValue有形固定資産減価償却率"/>
        <xdr:cNvSpPr txBox="1"/>
      </xdr:nvSpPr>
      <xdr:spPr>
        <a:xfrm>
          <a:off x="3836044"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70883</xdr:rowOff>
    </xdr:from>
    <xdr:ext cx="405111" cy="259045"/>
    <xdr:sp macro="" textlink="">
      <xdr:nvSpPr>
        <xdr:cNvPr id="94" name="n_2mainValue有形固定資産減価償却率"/>
        <xdr:cNvSpPr txBox="1"/>
      </xdr:nvSpPr>
      <xdr:spPr>
        <a:xfrm>
          <a:off x="3086744" y="5214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53611</xdr:rowOff>
    </xdr:from>
    <xdr:ext cx="405111" cy="259045"/>
    <xdr:sp macro="" textlink="">
      <xdr:nvSpPr>
        <xdr:cNvPr id="95" name="n_3mainValue有形固定資産減価償却率"/>
        <xdr:cNvSpPr txBox="1"/>
      </xdr:nvSpPr>
      <xdr:spPr>
        <a:xfrm>
          <a:off x="2324744" y="51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91203</xdr:rowOff>
    </xdr:from>
    <xdr:ext cx="405111" cy="259045"/>
    <xdr:sp macro="" textlink="">
      <xdr:nvSpPr>
        <xdr:cNvPr id="96" name="n_4mainValue有形固定資産減価償却率"/>
        <xdr:cNvSpPr txBox="1"/>
      </xdr:nvSpPr>
      <xdr:spPr>
        <a:xfrm>
          <a:off x="1562744" y="506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類似団体平均より高い水準ではあるが、地方債発行の抑制に努めており、大型施設整備事業等の完了後は減少していく見込みである。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148203</xdr:rowOff>
    </xdr:from>
    <xdr:to>
      <xdr:col>76</xdr:col>
      <xdr:colOff>73025</xdr:colOff>
      <xdr:row>31</xdr:row>
      <xdr:rowOff>78353</xdr:rowOff>
    </xdr:to>
    <xdr:sp macro="" textlink="">
      <xdr:nvSpPr>
        <xdr:cNvPr id="143" name="楕円 142"/>
        <xdr:cNvSpPr/>
      </xdr:nvSpPr>
      <xdr:spPr>
        <a:xfrm>
          <a:off x="14744700" y="52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126630</xdr:rowOff>
    </xdr:from>
    <xdr:ext cx="469744" cy="259045"/>
    <xdr:sp macro="" textlink="">
      <xdr:nvSpPr>
        <xdr:cNvPr id="144" name="債務償還比率該当値テキスト"/>
        <xdr:cNvSpPr txBox="1"/>
      </xdr:nvSpPr>
      <xdr:spPr>
        <a:xfrm>
          <a:off x="14846300" y="527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103825</xdr:rowOff>
    </xdr:from>
    <xdr:to>
      <xdr:col>72</xdr:col>
      <xdr:colOff>123825</xdr:colOff>
      <xdr:row>32</xdr:row>
      <xdr:rowOff>33975</xdr:rowOff>
    </xdr:to>
    <xdr:sp macro="" textlink="">
      <xdr:nvSpPr>
        <xdr:cNvPr id="145" name="楕円 144"/>
        <xdr:cNvSpPr/>
      </xdr:nvSpPr>
      <xdr:spPr>
        <a:xfrm>
          <a:off x="14033500" y="5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27553</xdr:rowOff>
    </xdr:from>
    <xdr:to>
      <xdr:col>76</xdr:col>
      <xdr:colOff>22225</xdr:colOff>
      <xdr:row>31</xdr:row>
      <xdr:rowOff>154625</xdr:rowOff>
    </xdr:to>
    <xdr:cxnSp macro="">
      <xdr:nvCxnSpPr>
        <xdr:cNvPr id="146" name="直線コネクタ 145"/>
        <xdr:cNvCxnSpPr/>
      </xdr:nvCxnSpPr>
      <xdr:spPr>
        <a:xfrm flipV="1">
          <a:off x="14084300" y="5342503"/>
          <a:ext cx="711200" cy="1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66197</xdr:rowOff>
    </xdr:from>
    <xdr:to>
      <xdr:col>68</xdr:col>
      <xdr:colOff>123825</xdr:colOff>
      <xdr:row>31</xdr:row>
      <xdr:rowOff>167797</xdr:rowOff>
    </xdr:to>
    <xdr:sp macro="" textlink="">
      <xdr:nvSpPr>
        <xdr:cNvPr id="147" name="楕円 146"/>
        <xdr:cNvSpPr/>
      </xdr:nvSpPr>
      <xdr:spPr>
        <a:xfrm>
          <a:off x="13271500" y="5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116997</xdr:rowOff>
    </xdr:from>
    <xdr:to>
      <xdr:col>72</xdr:col>
      <xdr:colOff>73025</xdr:colOff>
      <xdr:row>31</xdr:row>
      <xdr:rowOff>154625</xdr:rowOff>
    </xdr:to>
    <xdr:cxnSp macro="">
      <xdr:nvCxnSpPr>
        <xdr:cNvPr id="148" name="直線コネクタ 147"/>
        <xdr:cNvCxnSpPr/>
      </xdr:nvCxnSpPr>
      <xdr:spPr>
        <a:xfrm>
          <a:off x="13322300" y="5431947"/>
          <a:ext cx="762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8213</xdr:rowOff>
    </xdr:from>
    <xdr:to>
      <xdr:col>64</xdr:col>
      <xdr:colOff>123825</xdr:colOff>
      <xdr:row>31</xdr:row>
      <xdr:rowOff>109813</xdr:rowOff>
    </xdr:to>
    <xdr:sp macro="" textlink="">
      <xdr:nvSpPr>
        <xdr:cNvPr id="149" name="楕円 148"/>
        <xdr:cNvSpPr/>
      </xdr:nvSpPr>
      <xdr:spPr>
        <a:xfrm>
          <a:off x="12509500" y="53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59013</xdr:rowOff>
    </xdr:from>
    <xdr:to>
      <xdr:col>68</xdr:col>
      <xdr:colOff>73025</xdr:colOff>
      <xdr:row>31</xdr:row>
      <xdr:rowOff>116997</xdr:rowOff>
    </xdr:to>
    <xdr:cxnSp macro="">
      <xdr:nvCxnSpPr>
        <xdr:cNvPr id="150" name="直線コネクタ 149"/>
        <xdr:cNvCxnSpPr/>
      </xdr:nvCxnSpPr>
      <xdr:spPr>
        <a:xfrm>
          <a:off x="12560300" y="5373963"/>
          <a:ext cx="762000" cy="5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113762</xdr:rowOff>
    </xdr:from>
    <xdr:to>
      <xdr:col>60</xdr:col>
      <xdr:colOff>123825</xdr:colOff>
      <xdr:row>31</xdr:row>
      <xdr:rowOff>43912</xdr:rowOff>
    </xdr:to>
    <xdr:sp macro="" textlink="">
      <xdr:nvSpPr>
        <xdr:cNvPr id="151" name="楕円 150"/>
        <xdr:cNvSpPr/>
      </xdr:nvSpPr>
      <xdr:spPr>
        <a:xfrm>
          <a:off x="11747500" y="52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164562</xdr:rowOff>
    </xdr:from>
    <xdr:to>
      <xdr:col>64</xdr:col>
      <xdr:colOff>73025</xdr:colOff>
      <xdr:row>31</xdr:row>
      <xdr:rowOff>59013</xdr:rowOff>
    </xdr:to>
    <xdr:cxnSp macro="">
      <xdr:nvCxnSpPr>
        <xdr:cNvPr id="152" name="直線コネクタ 151"/>
        <xdr:cNvCxnSpPr/>
      </xdr:nvCxnSpPr>
      <xdr:spPr>
        <a:xfrm>
          <a:off x="11798300" y="5308062"/>
          <a:ext cx="762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25102</xdr:rowOff>
    </xdr:from>
    <xdr:ext cx="469744" cy="259045"/>
    <xdr:sp macro="" textlink="">
      <xdr:nvSpPr>
        <xdr:cNvPr id="157" name="n_1mainValue債務償還比率"/>
        <xdr:cNvSpPr txBox="1"/>
      </xdr:nvSpPr>
      <xdr:spPr>
        <a:xfrm>
          <a:off x="13836727" y="55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158924</xdr:rowOff>
    </xdr:from>
    <xdr:ext cx="469744" cy="259045"/>
    <xdr:sp macro="" textlink="">
      <xdr:nvSpPr>
        <xdr:cNvPr id="158" name="n_2mainValue債務償還比率"/>
        <xdr:cNvSpPr txBox="1"/>
      </xdr:nvSpPr>
      <xdr:spPr>
        <a:xfrm>
          <a:off x="13087427" y="547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100940</xdr:rowOff>
    </xdr:from>
    <xdr:ext cx="469744" cy="259045"/>
    <xdr:sp macro="" textlink="">
      <xdr:nvSpPr>
        <xdr:cNvPr id="159" name="n_3mainValue債務償還比率"/>
        <xdr:cNvSpPr txBox="1"/>
      </xdr:nvSpPr>
      <xdr:spPr>
        <a:xfrm>
          <a:off x="12325427" y="5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35039</xdr:rowOff>
    </xdr:from>
    <xdr:ext cx="469744" cy="259045"/>
    <xdr:sp macro="" textlink="">
      <xdr:nvSpPr>
        <xdr:cNvPr id="160" name="n_4mainValue債務償還比率"/>
        <xdr:cNvSpPr txBox="1"/>
      </xdr:nvSpPr>
      <xdr:spPr>
        <a:xfrm>
          <a:off x="11563427" y="534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xdr:cNvSpPr/>
      </xdr:nvSpPr>
      <xdr:spPr>
        <a:xfrm>
          <a:off x="4584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道路】&#10;有形固定資産減価償却率該当値テキスト"/>
        <xdr:cNvSpPr txBox="1"/>
      </xdr:nvSpPr>
      <xdr:spPr>
        <a:xfrm>
          <a:off x="4673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67854</xdr:rowOff>
    </xdr:from>
    <xdr:to>
      <xdr:col>20</xdr:col>
      <xdr:colOff>38100</xdr:colOff>
      <xdr:row>40</xdr:row>
      <xdr:rowOff>169454</xdr:rowOff>
    </xdr:to>
    <xdr:sp macro="" textlink="">
      <xdr:nvSpPr>
        <xdr:cNvPr id="76" name="楕円 75"/>
        <xdr:cNvSpPr/>
      </xdr:nvSpPr>
      <xdr:spPr>
        <a:xfrm>
          <a:off x="3746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105591</xdr:rowOff>
    </xdr:from>
    <xdr:to>
      <xdr:col>24</xdr:col>
      <xdr:colOff>63500</xdr:colOff>
      <xdr:row>40</xdr:row>
      <xdr:rowOff>118654</xdr:rowOff>
    </xdr:to>
    <xdr:cxnSp macro="">
      <xdr:nvCxnSpPr>
        <xdr:cNvPr id="77" name="直線コネクタ 76"/>
        <xdr:cNvCxnSpPr/>
      </xdr:nvCxnSpPr>
      <xdr:spPr>
        <a:xfrm flipV="1">
          <a:off x="3797300" y="69635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118654</xdr:rowOff>
    </xdr:from>
    <xdr:to>
      <xdr:col>19</xdr:col>
      <xdr:colOff>177800</xdr:colOff>
      <xdr:row>40</xdr:row>
      <xdr:rowOff>121920</xdr:rowOff>
    </xdr:to>
    <xdr:cxnSp macro="">
      <xdr:nvCxnSpPr>
        <xdr:cNvPr id="79" name="直線コネクタ 78"/>
        <xdr:cNvCxnSpPr/>
      </xdr:nvCxnSpPr>
      <xdr:spPr>
        <a:xfrm flipV="1">
          <a:off x="2908300" y="69766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72753</xdr:rowOff>
    </xdr:from>
    <xdr:to>
      <xdr:col>10</xdr:col>
      <xdr:colOff>165100</xdr:colOff>
      <xdr:row>41</xdr:row>
      <xdr:rowOff>2903</xdr:rowOff>
    </xdr:to>
    <xdr:sp macro="" textlink="">
      <xdr:nvSpPr>
        <xdr:cNvPr id="80" name="楕円 79"/>
        <xdr:cNvSpPr/>
      </xdr:nvSpPr>
      <xdr:spPr>
        <a:xfrm>
          <a:off x="1968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123553</xdr:rowOff>
    </xdr:to>
    <xdr:cxnSp macro="">
      <xdr:nvCxnSpPr>
        <xdr:cNvPr id="81" name="直線コネクタ 80"/>
        <xdr:cNvCxnSpPr/>
      </xdr:nvCxnSpPr>
      <xdr:spPr>
        <a:xfrm flipV="1">
          <a:off x="2019300" y="69799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74385</xdr:rowOff>
    </xdr:from>
    <xdr:to>
      <xdr:col>6</xdr:col>
      <xdr:colOff>38100</xdr:colOff>
      <xdr:row>41</xdr:row>
      <xdr:rowOff>4535</xdr:rowOff>
    </xdr:to>
    <xdr:sp macro="" textlink="">
      <xdr:nvSpPr>
        <xdr:cNvPr id="82" name="楕円 81"/>
        <xdr:cNvSpPr/>
      </xdr:nvSpPr>
      <xdr:spPr>
        <a:xfrm>
          <a:off x="1079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123553</xdr:rowOff>
    </xdr:from>
    <xdr:to>
      <xdr:col>10</xdr:col>
      <xdr:colOff>114300</xdr:colOff>
      <xdr:row>40</xdr:row>
      <xdr:rowOff>125185</xdr:rowOff>
    </xdr:to>
    <xdr:cxnSp macro="">
      <xdr:nvCxnSpPr>
        <xdr:cNvPr id="83" name="直線コネクタ 82"/>
        <xdr:cNvCxnSpPr/>
      </xdr:nvCxnSpPr>
      <xdr:spPr>
        <a:xfrm flipV="1">
          <a:off x="1130300" y="69815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160581</xdr:rowOff>
    </xdr:from>
    <xdr:ext cx="405111" cy="259045"/>
    <xdr:sp macro="" textlink="">
      <xdr:nvSpPr>
        <xdr:cNvPr id="88" name="n_1mainValue【道路】&#10;有形固定資産減価償却率"/>
        <xdr:cNvSpPr txBox="1"/>
      </xdr:nvSpPr>
      <xdr:spPr>
        <a:xfrm>
          <a:off x="3582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165480</xdr:rowOff>
    </xdr:from>
    <xdr:ext cx="405111" cy="259045"/>
    <xdr:sp macro="" textlink="">
      <xdr:nvSpPr>
        <xdr:cNvPr id="90" name="n_3mainValue【道路】&#10;有形固定資産減価償却率"/>
        <xdr:cNvSpPr txBox="1"/>
      </xdr:nvSpPr>
      <xdr:spPr>
        <a:xfrm>
          <a:off x="1816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167112</xdr:rowOff>
    </xdr:from>
    <xdr:ext cx="405111" cy="259045"/>
    <xdr:sp macro="" textlink="">
      <xdr:nvSpPr>
        <xdr:cNvPr id="91" name="n_4mainValue【道路】&#10;有形固定資産減価償却率"/>
        <xdr:cNvSpPr txBox="1"/>
      </xdr:nvSpPr>
      <xdr:spPr>
        <a:xfrm>
          <a:off x="927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128398</xdr:rowOff>
    </xdr:from>
    <xdr:to>
      <xdr:col>55</xdr:col>
      <xdr:colOff>50800</xdr:colOff>
      <xdr:row>40</xdr:row>
      <xdr:rowOff>58548</xdr:rowOff>
    </xdr:to>
    <xdr:sp macro="" textlink="">
      <xdr:nvSpPr>
        <xdr:cNvPr id="129" name="楕円 128"/>
        <xdr:cNvSpPr/>
      </xdr:nvSpPr>
      <xdr:spPr>
        <a:xfrm>
          <a:off x="10426700" y="6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151275</xdr:rowOff>
    </xdr:from>
    <xdr:ext cx="534377" cy="259045"/>
    <xdr:sp macro="" textlink="">
      <xdr:nvSpPr>
        <xdr:cNvPr id="130" name="【道路】&#10;一人当たり延長該当値テキスト"/>
        <xdr:cNvSpPr txBox="1"/>
      </xdr:nvSpPr>
      <xdr:spPr>
        <a:xfrm>
          <a:off x="10515600" y="66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132988</xdr:rowOff>
    </xdr:from>
    <xdr:to>
      <xdr:col>50</xdr:col>
      <xdr:colOff>165100</xdr:colOff>
      <xdr:row>40</xdr:row>
      <xdr:rowOff>63138</xdr:rowOff>
    </xdr:to>
    <xdr:sp macro="" textlink="">
      <xdr:nvSpPr>
        <xdr:cNvPr id="131" name="楕円 130"/>
        <xdr:cNvSpPr/>
      </xdr:nvSpPr>
      <xdr:spPr>
        <a:xfrm>
          <a:off x="9588500" y="68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7748</xdr:rowOff>
    </xdr:from>
    <xdr:to>
      <xdr:col>55</xdr:col>
      <xdr:colOff>0</xdr:colOff>
      <xdr:row>40</xdr:row>
      <xdr:rowOff>12338</xdr:rowOff>
    </xdr:to>
    <xdr:cxnSp macro="">
      <xdr:nvCxnSpPr>
        <xdr:cNvPr id="132" name="直線コネクタ 131"/>
        <xdr:cNvCxnSpPr/>
      </xdr:nvCxnSpPr>
      <xdr:spPr>
        <a:xfrm flipV="1">
          <a:off x="9639300" y="6865748"/>
          <a:ext cx="8382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136372</xdr:rowOff>
    </xdr:from>
    <xdr:to>
      <xdr:col>46</xdr:col>
      <xdr:colOff>38100</xdr:colOff>
      <xdr:row>40</xdr:row>
      <xdr:rowOff>66522</xdr:rowOff>
    </xdr:to>
    <xdr:sp macro="" textlink="">
      <xdr:nvSpPr>
        <xdr:cNvPr id="133" name="楕円 132"/>
        <xdr:cNvSpPr/>
      </xdr:nvSpPr>
      <xdr:spPr>
        <a:xfrm>
          <a:off x="8699500" y="68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12338</xdr:rowOff>
    </xdr:from>
    <xdr:to>
      <xdr:col>50</xdr:col>
      <xdr:colOff>114300</xdr:colOff>
      <xdr:row>40</xdr:row>
      <xdr:rowOff>15722</xdr:rowOff>
    </xdr:to>
    <xdr:cxnSp macro="">
      <xdr:nvCxnSpPr>
        <xdr:cNvPr id="134" name="直線コネクタ 133"/>
        <xdr:cNvCxnSpPr/>
      </xdr:nvCxnSpPr>
      <xdr:spPr>
        <a:xfrm flipV="1">
          <a:off x="8750300" y="6870338"/>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131973</xdr:rowOff>
    </xdr:from>
    <xdr:to>
      <xdr:col>41</xdr:col>
      <xdr:colOff>101600</xdr:colOff>
      <xdr:row>40</xdr:row>
      <xdr:rowOff>62123</xdr:rowOff>
    </xdr:to>
    <xdr:sp macro="" textlink="">
      <xdr:nvSpPr>
        <xdr:cNvPr id="135" name="楕円 134"/>
        <xdr:cNvSpPr/>
      </xdr:nvSpPr>
      <xdr:spPr>
        <a:xfrm>
          <a:off x="7810500" y="68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11323</xdr:rowOff>
    </xdr:from>
    <xdr:to>
      <xdr:col>45</xdr:col>
      <xdr:colOff>177800</xdr:colOff>
      <xdr:row>40</xdr:row>
      <xdr:rowOff>15722</xdr:rowOff>
    </xdr:to>
    <xdr:cxnSp macro="">
      <xdr:nvCxnSpPr>
        <xdr:cNvPr id="136" name="直線コネクタ 135"/>
        <xdr:cNvCxnSpPr/>
      </xdr:nvCxnSpPr>
      <xdr:spPr>
        <a:xfrm>
          <a:off x="7861300" y="686932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135229</xdr:rowOff>
    </xdr:from>
    <xdr:to>
      <xdr:col>36</xdr:col>
      <xdr:colOff>165100</xdr:colOff>
      <xdr:row>40</xdr:row>
      <xdr:rowOff>65379</xdr:rowOff>
    </xdr:to>
    <xdr:sp macro="" textlink="">
      <xdr:nvSpPr>
        <xdr:cNvPr id="137" name="楕円 136"/>
        <xdr:cNvSpPr/>
      </xdr:nvSpPr>
      <xdr:spPr>
        <a:xfrm>
          <a:off x="6921500" y="68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11323</xdr:rowOff>
    </xdr:from>
    <xdr:to>
      <xdr:col>41</xdr:col>
      <xdr:colOff>50800</xdr:colOff>
      <xdr:row>40</xdr:row>
      <xdr:rowOff>14579</xdr:rowOff>
    </xdr:to>
    <xdr:cxnSp macro="">
      <xdr:nvCxnSpPr>
        <xdr:cNvPr id="138" name="直線コネクタ 137"/>
        <xdr:cNvCxnSpPr/>
      </xdr:nvCxnSpPr>
      <xdr:spPr>
        <a:xfrm flipV="1">
          <a:off x="6972300" y="6869323"/>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79665</xdr:rowOff>
    </xdr:from>
    <xdr:ext cx="534377" cy="259045"/>
    <xdr:sp macro="" textlink="">
      <xdr:nvSpPr>
        <xdr:cNvPr id="143" name="n_1mainValue【道路】&#10;一人当たり延長"/>
        <xdr:cNvSpPr txBox="1"/>
      </xdr:nvSpPr>
      <xdr:spPr>
        <a:xfrm>
          <a:off x="9359411" y="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83049</xdr:rowOff>
    </xdr:from>
    <xdr:ext cx="534377" cy="259045"/>
    <xdr:sp macro="" textlink="">
      <xdr:nvSpPr>
        <xdr:cNvPr id="144" name="n_2mainValue【道路】&#10;一人当たり延長"/>
        <xdr:cNvSpPr txBox="1"/>
      </xdr:nvSpPr>
      <xdr:spPr>
        <a:xfrm>
          <a:off x="8483111" y="65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78650</xdr:rowOff>
    </xdr:from>
    <xdr:ext cx="534377" cy="259045"/>
    <xdr:sp macro="" textlink="">
      <xdr:nvSpPr>
        <xdr:cNvPr id="145" name="n_3mainValue【道路】&#10;一人当たり延長"/>
        <xdr:cNvSpPr txBox="1"/>
      </xdr:nvSpPr>
      <xdr:spPr>
        <a:xfrm>
          <a:off x="7594111" y="65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81906</xdr:rowOff>
    </xdr:from>
    <xdr:ext cx="534377" cy="259045"/>
    <xdr:sp macro="" textlink="">
      <xdr:nvSpPr>
        <xdr:cNvPr id="146" name="n_4mainValue【道路】&#10;一人当たり延長"/>
        <xdr:cNvSpPr txBox="1"/>
      </xdr:nvSpPr>
      <xdr:spPr>
        <a:xfrm>
          <a:off x="6705111" y="65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6" name="楕円 185"/>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7" name="【橋りょう・トンネ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88" name="楕円 187"/>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62</xdr:row>
      <xdr:rowOff>47625</xdr:rowOff>
    </xdr:to>
    <xdr:cxnSp macro="">
      <xdr:nvCxnSpPr>
        <xdr:cNvPr id="189" name="直線コネクタ 188"/>
        <xdr:cNvCxnSpPr/>
      </xdr:nvCxnSpPr>
      <xdr:spPr>
        <a:xfrm>
          <a:off x="3797300" y="10654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0" name="楕円 189"/>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24765</xdr:rowOff>
    </xdr:to>
    <xdr:cxnSp macro="">
      <xdr:nvCxnSpPr>
        <xdr:cNvPr id="191" name="直線コネクタ 190"/>
        <xdr:cNvCxnSpPr/>
      </xdr:nvCxnSpPr>
      <xdr:spPr>
        <a:xfrm>
          <a:off x="2908300" y="1062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92" name="楕円 191"/>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165735</xdr:rowOff>
    </xdr:to>
    <xdr:cxnSp macro="">
      <xdr:nvCxnSpPr>
        <xdr:cNvPr id="193" name="直線コネクタ 192"/>
        <xdr:cNvCxnSpPr/>
      </xdr:nvCxnSpPr>
      <xdr:spPr>
        <a:xfrm>
          <a:off x="2019300" y="10593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94" name="楕円 193"/>
        <xdr:cNvSpPr/>
      </xdr:nvSpPr>
      <xdr:spPr>
        <a:xfrm>
          <a:off x="1079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135255</xdr:rowOff>
    </xdr:to>
    <xdr:cxnSp macro="">
      <xdr:nvCxnSpPr>
        <xdr:cNvPr id="195" name="直線コネクタ 194"/>
        <xdr:cNvCxnSpPr/>
      </xdr:nvCxnSpPr>
      <xdr:spPr>
        <a:xfrm>
          <a:off x="1130300" y="10567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200" name="n_1mainValue【橋りょう・トンネル】&#10;有形固定資産減価償却率"/>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1" name="n_2mainValue【橋りょう・トンネル】&#10;有形固定資産減価償却率"/>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2" name="n_3main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203" name="n_4mainValue【橋りょう・トンネル】&#10;有形固定資産減価償却率"/>
        <xdr:cNvSpPr txBox="1"/>
      </xdr:nvSpPr>
      <xdr:spPr>
        <a:xfrm>
          <a:off x="927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5883</xdr:rowOff>
    </xdr:from>
    <xdr:to>
      <xdr:col>55</xdr:col>
      <xdr:colOff>50800</xdr:colOff>
      <xdr:row>57</xdr:row>
      <xdr:rowOff>107483</xdr:rowOff>
    </xdr:to>
    <xdr:sp macro="" textlink="">
      <xdr:nvSpPr>
        <xdr:cNvPr id="241" name="楕円 240"/>
        <xdr:cNvSpPr/>
      </xdr:nvSpPr>
      <xdr:spPr>
        <a:xfrm>
          <a:off x="10426700" y="97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28760</xdr:rowOff>
    </xdr:from>
    <xdr:ext cx="690189" cy="259045"/>
    <xdr:sp macro="" textlink="">
      <xdr:nvSpPr>
        <xdr:cNvPr id="242" name="【橋りょう・トンネル】&#10;一人当たり有形固定資産（償却資産）額該当値テキスト"/>
        <xdr:cNvSpPr txBox="1"/>
      </xdr:nvSpPr>
      <xdr:spPr>
        <a:xfrm>
          <a:off x="10515600" y="9629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24264</xdr:rowOff>
    </xdr:from>
    <xdr:to>
      <xdr:col>50</xdr:col>
      <xdr:colOff>165100</xdr:colOff>
      <xdr:row>57</xdr:row>
      <xdr:rowOff>125864</xdr:rowOff>
    </xdr:to>
    <xdr:sp macro="" textlink="">
      <xdr:nvSpPr>
        <xdr:cNvPr id="243" name="楕円 242"/>
        <xdr:cNvSpPr/>
      </xdr:nvSpPr>
      <xdr:spPr>
        <a:xfrm>
          <a:off x="9588500" y="97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56683</xdr:rowOff>
    </xdr:from>
    <xdr:to>
      <xdr:col>55</xdr:col>
      <xdr:colOff>0</xdr:colOff>
      <xdr:row>57</xdr:row>
      <xdr:rowOff>75064</xdr:rowOff>
    </xdr:to>
    <xdr:cxnSp macro="">
      <xdr:nvCxnSpPr>
        <xdr:cNvPr id="244" name="直線コネクタ 243"/>
        <xdr:cNvCxnSpPr/>
      </xdr:nvCxnSpPr>
      <xdr:spPr>
        <a:xfrm flipV="1">
          <a:off x="9639300" y="9829333"/>
          <a:ext cx="8382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38283</xdr:rowOff>
    </xdr:from>
    <xdr:to>
      <xdr:col>46</xdr:col>
      <xdr:colOff>38100</xdr:colOff>
      <xdr:row>57</xdr:row>
      <xdr:rowOff>139883</xdr:rowOff>
    </xdr:to>
    <xdr:sp macro="" textlink="">
      <xdr:nvSpPr>
        <xdr:cNvPr id="245" name="楕円 244"/>
        <xdr:cNvSpPr/>
      </xdr:nvSpPr>
      <xdr:spPr>
        <a:xfrm>
          <a:off x="8699500" y="98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75064</xdr:rowOff>
    </xdr:from>
    <xdr:to>
      <xdr:col>50</xdr:col>
      <xdr:colOff>114300</xdr:colOff>
      <xdr:row>57</xdr:row>
      <xdr:rowOff>89083</xdr:rowOff>
    </xdr:to>
    <xdr:cxnSp macro="">
      <xdr:nvCxnSpPr>
        <xdr:cNvPr id="246" name="直線コネクタ 245"/>
        <xdr:cNvCxnSpPr/>
      </xdr:nvCxnSpPr>
      <xdr:spPr>
        <a:xfrm flipV="1">
          <a:off x="8750300" y="9847714"/>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50453</xdr:rowOff>
    </xdr:from>
    <xdr:to>
      <xdr:col>41</xdr:col>
      <xdr:colOff>101600</xdr:colOff>
      <xdr:row>57</xdr:row>
      <xdr:rowOff>152053</xdr:rowOff>
    </xdr:to>
    <xdr:sp macro="" textlink="">
      <xdr:nvSpPr>
        <xdr:cNvPr id="247" name="楕円 246"/>
        <xdr:cNvSpPr/>
      </xdr:nvSpPr>
      <xdr:spPr>
        <a:xfrm>
          <a:off x="7810500" y="98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89083</xdr:rowOff>
    </xdr:from>
    <xdr:to>
      <xdr:col>45</xdr:col>
      <xdr:colOff>177800</xdr:colOff>
      <xdr:row>57</xdr:row>
      <xdr:rowOff>101253</xdr:rowOff>
    </xdr:to>
    <xdr:cxnSp macro="">
      <xdr:nvCxnSpPr>
        <xdr:cNvPr id="248" name="直線コネクタ 247"/>
        <xdr:cNvCxnSpPr/>
      </xdr:nvCxnSpPr>
      <xdr:spPr>
        <a:xfrm flipV="1">
          <a:off x="7861300" y="9861733"/>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63271</xdr:rowOff>
    </xdr:from>
    <xdr:to>
      <xdr:col>36</xdr:col>
      <xdr:colOff>165100</xdr:colOff>
      <xdr:row>57</xdr:row>
      <xdr:rowOff>164871</xdr:rowOff>
    </xdr:to>
    <xdr:sp macro="" textlink="">
      <xdr:nvSpPr>
        <xdr:cNvPr id="249" name="楕円 248"/>
        <xdr:cNvSpPr/>
      </xdr:nvSpPr>
      <xdr:spPr>
        <a:xfrm>
          <a:off x="6921500" y="98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101253</xdr:rowOff>
    </xdr:from>
    <xdr:to>
      <xdr:col>41</xdr:col>
      <xdr:colOff>50800</xdr:colOff>
      <xdr:row>57</xdr:row>
      <xdr:rowOff>114071</xdr:rowOff>
    </xdr:to>
    <xdr:cxnSp macro="">
      <xdr:nvCxnSpPr>
        <xdr:cNvPr id="250" name="直線コネクタ 249"/>
        <xdr:cNvCxnSpPr/>
      </xdr:nvCxnSpPr>
      <xdr:spPr>
        <a:xfrm flipV="1">
          <a:off x="6972300" y="9873903"/>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142391</xdr:rowOff>
    </xdr:from>
    <xdr:ext cx="690189" cy="259045"/>
    <xdr:sp macro="" textlink="">
      <xdr:nvSpPr>
        <xdr:cNvPr id="255" name="n_1mainValue【橋りょう・トンネル】&#10;一人当たり有形固定資産（償却資産）額"/>
        <xdr:cNvSpPr txBox="1"/>
      </xdr:nvSpPr>
      <xdr:spPr>
        <a:xfrm>
          <a:off x="9281505" y="9572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156410</xdr:rowOff>
    </xdr:from>
    <xdr:ext cx="690189" cy="259045"/>
    <xdr:sp macro="" textlink="">
      <xdr:nvSpPr>
        <xdr:cNvPr id="256" name="n_2mainValue【橋りょう・トンネル】&#10;一人当たり有形固定資産（償却資産）額"/>
        <xdr:cNvSpPr txBox="1"/>
      </xdr:nvSpPr>
      <xdr:spPr>
        <a:xfrm>
          <a:off x="8405205" y="9586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168580</xdr:rowOff>
    </xdr:from>
    <xdr:ext cx="690189" cy="259045"/>
    <xdr:sp macro="" textlink="">
      <xdr:nvSpPr>
        <xdr:cNvPr id="257" name="n_3mainValue【橋りょう・トンネル】&#10;一人当たり有形固定資産（償却資産）額"/>
        <xdr:cNvSpPr txBox="1"/>
      </xdr:nvSpPr>
      <xdr:spPr>
        <a:xfrm>
          <a:off x="7516205" y="9598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9948</xdr:rowOff>
    </xdr:from>
    <xdr:ext cx="690189" cy="259045"/>
    <xdr:sp macro="" textlink="">
      <xdr:nvSpPr>
        <xdr:cNvPr id="258" name="n_4mainValue【橋りょう・トンネル】&#10;一人当たり有形固定資産（償却資産）額"/>
        <xdr:cNvSpPr txBox="1"/>
      </xdr:nvSpPr>
      <xdr:spPr>
        <a:xfrm>
          <a:off x="6627205" y="9611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99" name="楕円 298"/>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0" name="【公営住宅】&#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1" name="楕円 300"/>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30480</xdr:rowOff>
    </xdr:to>
    <xdr:cxnSp macro="">
      <xdr:nvCxnSpPr>
        <xdr:cNvPr id="302" name="直線コネクタ 301"/>
        <xdr:cNvCxnSpPr/>
      </xdr:nvCxnSpPr>
      <xdr:spPr>
        <a:xfrm>
          <a:off x="3797300" y="14401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macro="" textlink="">
      <xdr:nvSpPr>
        <xdr:cNvPr id="303" name="楕円 302"/>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84</xdr:row>
      <xdr:rowOff>0</xdr:rowOff>
    </xdr:to>
    <xdr:cxnSp macro="">
      <xdr:nvCxnSpPr>
        <xdr:cNvPr id="304" name="直線コネクタ 303"/>
        <xdr:cNvCxnSpPr/>
      </xdr:nvCxnSpPr>
      <xdr:spPr>
        <a:xfrm>
          <a:off x="2908300" y="14369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5" name="楕円 304"/>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139064</xdr:rowOff>
    </xdr:to>
    <xdr:cxnSp macro="">
      <xdr:nvCxnSpPr>
        <xdr:cNvPr id="306" name="直線コネクタ 305"/>
        <xdr:cNvCxnSpPr/>
      </xdr:nvCxnSpPr>
      <xdr:spPr>
        <a:xfrm>
          <a:off x="2019300" y="143351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07" name="楕円 306"/>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104775</xdr:rowOff>
    </xdr:from>
    <xdr:to>
      <xdr:col>10</xdr:col>
      <xdr:colOff>114300</xdr:colOff>
      <xdr:row>83</xdr:row>
      <xdr:rowOff>116205</xdr:rowOff>
    </xdr:to>
    <xdr:cxnSp macro="">
      <xdr:nvCxnSpPr>
        <xdr:cNvPr id="308" name="直線コネクタ 307"/>
        <xdr:cNvCxnSpPr/>
      </xdr:nvCxnSpPr>
      <xdr:spPr>
        <a:xfrm flipV="1">
          <a:off x="1130300" y="14335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3" name="n_1mainValue【公営住宅】&#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macro="" textlink="">
      <xdr:nvSpPr>
        <xdr:cNvPr id="314" name="n_2mainValue【公営住宅】&#10;有形固定資産減価償却率"/>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5"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138085</xdr:rowOff>
    </xdr:from>
    <xdr:to>
      <xdr:col>55</xdr:col>
      <xdr:colOff>50800</xdr:colOff>
      <xdr:row>86</xdr:row>
      <xdr:rowOff>68235</xdr:rowOff>
    </xdr:to>
    <xdr:sp macro="" textlink="">
      <xdr:nvSpPr>
        <xdr:cNvPr id="354" name="楕円 353"/>
        <xdr:cNvSpPr/>
      </xdr:nvSpPr>
      <xdr:spPr>
        <a:xfrm>
          <a:off x="10426700" y="14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138268</xdr:rowOff>
    </xdr:from>
    <xdr:to>
      <xdr:col>50</xdr:col>
      <xdr:colOff>165100</xdr:colOff>
      <xdr:row>86</xdr:row>
      <xdr:rowOff>68418</xdr:rowOff>
    </xdr:to>
    <xdr:sp macro="" textlink="">
      <xdr:nvSpPr>
        <xdr:cNvPr id="356" name="楕円 355"/>
        <xdr:cNvSpPr/>
      </xdr:nvSpPr>
      <xdr:spPr>
        <a:xfrm>
          <a:off x="9588500" y="147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17435</xdr:rowOff>
    </xdr:from>
    <xdr:to>
      <xdr:col>55</xdr:col>
      <xdr:colOff>0</xdr:colOff>
      <xdr:row>86</xdr:row>
      <xdr:rowOff>17618</xdr:rowOff>
    </xdr:to>
    <xdr:cxnSp macro="">
      <xdr:nvCxnSpPr>
        <xdr:cNvPr id="357" name="直線コネクタ 356"/>
        <xdr:cNvCxnSpPr/>
      </xdr:nvCxnSpPr>
      <xdr:spPr>
        <a:xfrm flipV="1">
          <a:off x="9639300" y="1476213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138542</xdr:rowOff>
    </xdr:from>
    <xdr:to>
      <xdr:col>46</xdr:col>
      <xdr:colOff>38100</xdr:colOff>
      <xdr:row>86</xdr:row>
      <xdr:rowOff>68692</xdr:rowOff>
    </xdr:to>
    <xdr:sp macro="" textlink="">
      <xdr:nvSpPr>
        <xdr:cNvPr id="358" name="楕円 357"/>
        <xdr:cNvSpPr/>
      </xdr:nvSpPr>
      <xdr:spPr>
        <a:xfrm>
          <a:off x="8699500" y="14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17618</xdr:rowOff>
    </xdr:from>
    <xdr:to>
      <xdr:col>50</xdr:col>
      <xdr:colOff>114300</xdr:colOff>
      <xdr:row>86</xdr:row>
      <xdr:rowOff>17892</xdr:rowOff>
    </xdr:to>
    <xdr:cxnSp macro="">
      <xdr:nvCxnSpPr>
        <xdr:cNvPr id="359" name="直線コネクタ 358"/>
        <xdr:cNvCxnSpPr/>
      </xdr:nvCxnSpPr>
      <xdr:spPr>
        <a:xfrm flipV="1">
          <a:off x="8750300" y="1476231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138725</xdr:rowOff>
    </xdr:from>
    <xdr:to>
      <xdr:col>41</xdr:col>
      <xdr:colOff>101600</xdr:colOff>
      <xdr:row>86</xdr:row>
      <xdr:rowOff>68875</xdr:rowOff>
    </xdr:to>
    <xdr:sp macro="" textlink="">
      <xdr:nvSpPr>
        <xdr:cNvPr id="360" name="楕円 359"/>
        <xdr:cNvSpPr/>
      </xdr:nvSpPr>
      <xdr:spPr>
        <a:xfrm>
          <a:off x="7810500" y="147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17892</xdr:rowOff>
    </xdr:from>
    <xdr:to>
      <xdr:col>45</xdr:col>
      <xdr:colOff>177800</xdr:colOff>
      <xdr:row>86</xdr:row>
      <xdr:rowOff>18075</xdr:rowOff>
    </xdr:to>
    <xdr:cxnSp macro="">
      <xdr:nvCxnSpPr>
        <xdr:cNvPr id="361" name="直線コネクタ 360"/>
        <xdr:cNvCxnSpPr/>
      </xdr:nvCxnSpPr>
      <xdr:spPr>
        <a:xfrm flipV="1">
          <a:off x="7861300" y="1476259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62" name="楕円 361"/>
        <xdr:cNvSpPr/>
      </xdr:nvSpPr>
      <xdr:spPr>
        <a:xfrm>
          <a:off x="6921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18075</xdr:rowOff>
    </xdr:to>
    <xdr:cxnSp macro="">
      <xdr:nvCxnSpPr>
        <xdr:cNvPr id="363" name="直線コネクタ 362"/>
        <xdr:cNvCxnSpPr/>
      </xdr:nvCxnSpPr>
      <xdr:spPr>
        <a:xfrm>
          <a:off x="6972300" y="1476176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59545</xdr:rowOff>
    </xdr:from>
    <xdr:ext cx="469744" cy="259045"/>
    <xdr:sp macro="" textlink="">
      <xdr:nvSpPr>
        <xdr:cNvPr id="368" name="n_1mainValue【公営住宅】&#10;一人当たり面積"/>
        <xdr:cNvSpPr txBox="1"/>
      </xdr:nvSpPr>
      <xdr:spPr>
        <a:xfrm>
          <a:off x="9391727" y="148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59819</xdr:rowOff>
    </xdr:from>
    <xdr:ext cx="469744" cy="259045"/>
    <xdr:sp macro="" textlink="">
      <xdr:nvSpPr>
        <xdr:cNvPr id="369" name="n_2mainValue【公営住宅】&#10;一人当たり面積"/>
        <xdr:cNvSpPr txBox="1"/>
      </xdr:nvSpPr>
      <xdr:spPr>
        <a:xfrm>
          <a:off x="8515427" y="1480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60002</xdr:rowOff>
    </xdr:from>
    <xdr:ext cx="469744" cy="259045"/>
    <xdr:sp macro="" textlink="">
      <xdr:nvSpPr>
        <xdr:cNvPr id="370" name="n_3mainValue【公営住宅】&#10;一人当たり面積"/>
        <xdr:cNvSpPr txBox="1"/>
      </xdr:nvSpPr>
      <xdr:spPr>
        <a:xfrm>
          <a:off x="7626427" y="148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71" name="n_4mainValue【公営住宅】&#10;一人当たり面積"/>
        <xdr:cNvSpPr txBox="1"/>
      </xdr:nvSpPr>
      <xdr:spPr>
        <a:xfrm>
          <a:off x="6737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2"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3" name="楕円 412"/>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4" name="【港湾・漁港】&#10;有形固定資産減価償却率該当値テキスト"/>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415" name="楕円 414"/>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19050</xdr:rowOff>
    </xdr:to>
    <xdr:cxnSp macro="">
      <xdr:nvCxnSpPr>
        <xdr:cNvPr id="416" name="直線コネクタ 415"/>
        <xdr:cNvCxnSpPr/>
      </xdr:nvCxnSpPr>
      <xdr:spPr>
        <a:xfrm>
          <a:off x="3797300" y="1798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74386</xdr:rowOff>
    </xdr:from>
    <xdr:to>
      <xdr:col>15</xdr:col>
      <xdr:colOff>101600</xdr:colOff>
      <xdr:row>105</xdr:row>
      <xdr:rowOff>4536</xdr:rowOff>
    </xdr:to>
    <xdr:sp macro="" textlink="">
      <xdr:nvSpPr>
        <xdr:cNvPr id="417" name="楕円 416"/>
        <xdr:cNvSpPr/>
      </xdr:nvSpPr>
      <xdr:spPr>
        <a:xfrm>
          <a:off x="2857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125186</xdr:rowOff>
    </xdr:from>
    <xdr:to>
      <xdr:col>19</xdr:col>
      <xdr:colOff>177800</xdr:colOff>
      <xdr:row>104</xdr:row>
      <xdr:rowOff>157843</xdr:rowOff>
    </xdr:to>
    <xdr:cxnSp macro="">
      <xdr:nvCxnSpPr>
        <xdr:cNvPr id="418" name="直線コネクタ 417"/>
        <xdr:cNvCxnSpPr/>
      </xdr:nvCxnSpPr>
      <xdr:spPr>
        <a:xfrm>
          <a:off x="2908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19" name="楕円 418"/>
        <xdr:cNvSpPr/>
      </xdr:nvSpPr>
      <xdr:spPr>
        <a:xfrm>
          <a:off x="1968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92529</xdr:rowOff>
    </xdr:from>
    <xdr:to>
      <xdr:col>15</xdr:col>
      <xdr:colOff>50800</xdr:colOff>
      <xdr:row>104</xdr:row>
      <xdr:rowOff>125186</xdr:rowOff>
    </xdr:to>
    <xdr:cxnSp macro="">
      <xdr:nvCxnSpPr>
        <xdr:cNvPr id="420" name="直線コネクタ 419"/>
        <xdr:cNvCxnSpPr/>
      </xdr:nvCxnSpPr>
      <xdr:spPr>
        <a:xfrm>
          <a:off x="2019300" y="17923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1" name="楕円 420"/>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92529</xdr:rowOff>
    </xdr:to>
    <xdr:cxnSp macro="">
      <xdr:nvCxnSpPr>
        <xdr:cNvPr id="422" name="直線コネクタ 421"/>
        <xdr:cNvCxnSpPr/>
      </xdr:nvCxnSpPr>
      <xdr:spPr>
        <a:xfrm>
          <a:off x="1130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427" name="n_1mainValue【港湾・漁港】&#10;有形固定資産減価償却率"/>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428" name="n_2mainValue【港湾・漁港】&#10;有形固定資産減価償却率"/>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29" name="n_3mainValue【港湾・漁港】&#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0" name="n_4mainValue【港湾・漁港】&#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57"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39906</xdr:rowOff>
    </xdr:from>
    <xdr:to>
      <xdr:col>55</xdr:col>
      <xdr:colOff>50800</xdr:colOff>
      <xdr:row>107</xdr:row>
      <xdr:rowOff>141506</xdr:rowOff>
    </xdr:to>
    <xdr:sp macro="" textlink="">
      <xdr:nvSpPr>
        <xdr:cNvPr id="468" name="楕円 467"/>
        <xdr:cNvSpPr/>
      </xdr:nvSpPr>
      <xdr:spPr>
        <a:xfrm>
          <a:off x="10426700" y="183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62783</xdr:rowOff>
    </xdr:from>
    <xdr:ext cx="599010" cy="259045"/>
    <xdr:sp macro="" textlink="">
      <xdr:nvSpPr>
        <xdr:cNvPr id="469" name="【港湾・漁港】&#10;一人当たり有形固定資産（償却資産）額該当値テキスト"/>
        <xdr:cNvSpPr txBox="1"/>
      </xdr:nvSpPr>
      <xdr:spPr>
        <a:xfrm>
          <a:off x="10515600" y="182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41388</xdr:rowOff>
    </xdr:from>
    <xdr:to>
      <xdr:col>50</xdr:col>
      <xdr:colOff>165100</xdr:colOff>
      <xdr:row>107</xdr:row>
      <xdr:rowOff>142988</xdr:rowOff>
    </xdr:to>
    <xdr:sp macro="" textlink="">
      <xdr:nvSpPr>
        <xdr:cNvPr id="470" name="楕円 469"/>
        <xdr:cNvSpPr/>
      </xdr:nvSpPr>
      <xdr:spPr>
        <a:xfrm>
          <a:off x="9588500" y="183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90706</xdr:rowOff>
    </xdr:from>
    <xdr:to>
      <xdr:col>55</xdr:col>
      <xdr:colOff>0</xdr:colOff>
      <xdr:row>107</xdr:row>
      <xdr:rowOff>92188</xdr:rowOff>
    </xdr:to>
    <xdr:cxnSp macro="">
      <xdr:nvCxnSpPr>
        <xdr:cNvPr id="471" name="直線コネクタ 470"/>
        <xdr:cNvCxnSpPr/>
      </xdr:nvCxnSpPr>
      <xdr:spPr>
        <a:xfrm flipV="1">
          <a:off x="9639300" y="18435856"/>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43324</xdr:rowOff>
    </xdr:from>
    <xdr:to>
      <xdr:col>46</xdr:col>
      <xdr:colOff>38100</xdr:colOff>
      <xdr:row>107</xdr:row>
      <xdr:rowOff>144924</xdr:rowOff>
    </xdr:to>
    <xdr:sp macro="" textlink="">
      <xdr:nvSpPr>
        <xdr:cNvPr id="472" name="楕円 471"/>
        <xdr:cNvSpPr/>
      </xdr:nvSpPr>
      <xdr:spPr>
        <a:xfrm>
          <a:off x="8699500" y="183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92188</xdr:rowOff>
    </xdr:from>
    <xdr:to>
      <xdr:col>50</xdr:col>
      <xdr:colOff>114300</xdr:colOff>
      <xdr:row>107</xdr:row>
      <xdr:rowOff>94124</xdr:rowOff>
    </xdr:to>
    <xdr:cxnSp macro="">
      <xdr:nvCxnSpPr>
        <xdr:cNvPr id="473" name="直線コネクタ 472"/>
        <xdr:cNvCxnSpPr/>
      </xdr:nvCxnSpPr>
      <xdr:spPr>
        <a:xfrm flipV="1">
          <a:off x="8750300" y="18437338"/>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44769</xdr:rowOff>
    </xdr:from>
    <xdr:to>
      <xdr:col>41</xdr:col>
      <xdr:colOff>101600</xdr:colOff>
      <xdr:row>107</xdr:row>
      <xdr:rowOff>146369</xdr:rowOff>
    </xdr:to>
    <xdr:sp macro="" textlink="">
      <xdr:nvSpPr>
        <xdr:cNvPr id="474" name="楕円 473"/>
        <xdr:cNvSpPr/>
      </xdr:nvSpPr>
      <xdr:spPr>
        <a:xfrm>
          <a:off x="7810500" y="183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94124</xdr:rowOff>
    </xdr:from>
    <xdr:to>
      <xdr:col>45</xdr:col>
      <xdr:colOff>177800</xdr:colOff>
      <xdr:row>107</xdr:row>
      <xdr:rowOff>95569</xdr:rowOff>
    </xdr:to>
    <xdr:cxnSp macro="">
      <xdr:nvCxnSpPr>
        <xdr:cNvPr id="475" name="直線コネクタ 474"/>
        <xdr:cNvCxnSpPr/>
      </xdr:nvCxnSpPr>
      <xdr:spPr>
        <a:xfrm flipV="1">
          <a:off x="7861300" y="1843927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45851</xdr:rowOff>
    </xdr:from>
    <xdr:to>
      <xdr:col>36</xdr:col>
      <xdr:colOff>165100</xdr:colOff>
      <xdr:row>107</xdr:row>
      <xdr:rowOff>147451</xdr:rowOff>
    </xdr:to>
    <xdr:sp macro="" textlink="">
      <xdr:nvSpPr>
        <xdr:cNvPr id="476" name="楕円 475"/>
        <xdr:cNvSpPr/>
      </xdr:nvSpPr>
      <xdr:spPr>
        <a:xfrm>
          <a:off x="6921500" y="183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95569</xdr:rowOff>
    </xdr:from>
    <xdr:to>
      <xdr:col>41</xdr:col>
      <xdr:colOff>50800</xdr:colOff>
      <xdr:row>107</xdr:row>
      <xdr:rowOff>96651</xdr:rowOff>
    </xdr:to>
    <xdr:cxnSp macro="">
      <xdr:nvCxnSpPr>
        <xdr:cNvPr id="477" name="直線コネクタ 476"/>
        <xdr:cNvCxnSpPr/>
      </xdr:nvCxnSpPr>
      <xdr:spPr>
        <a:xfrm flipV="1">
          <a:off x="6972300" y="1844071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79"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80"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6672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134115</xdr:rowOff>
    </xdr:from>
    <xdr:ext cx="599010" cy="259045"/>
    <xdr:sp macro="" textlink="">
      <xdr:nvSpPr>
        <xdr:cNvPr id="482" name="n_1mainValue【港湾・漁港】&#10;一人当たり有形固定資産（償却資産）額"/>
        <xdr:cNvSpPr txBox="1"/>
      </xdr:nvSpPr>
      <xdr:spPr>
        <a:xfrm>
          <a:off x="9327095" y="184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161451</xdr:rowOff>
    </xdr:from>
    <xdr:ext cx="599010" cy="259045"/>
    <xdr:sp macro="" textlink="">
      <xdr:nvSpPr>
        <xdr:cNvPr id="483" name="n_2mainValue【港湾・漁港】&#10;一人当たり有形固定資産（償却資産）額"/>
        <xdr:cNvSpPr txBox="1"/>
      </xdr:nvSpPr>
      <xdr:spPr>
        <a:xfrm>
          <a:off x="8450795" y="181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162896</xdr:rowOff>
    </xdr:from>
    <xdr:ext cx="599010" cy="259045"/>
    <xdr:sp macro="" textlink="">
      <xdr:nvSpPr>
        <xdr:cNvPr id="484" name="n_3mainValue【港湾・漁港】&#10;一人当たり有形固定資産（償却資産）額"/>
        <xdr:cNvSpPr txBox="1"/>
      </xdr:nvSpPr>
      <xdr:spPr>
        <a:xfrm>
          <a:off x="7561795" y="1816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163978</xdr:rowOff>
    </xdr:from>
    <xdr:ext cx="599010" cy="259045"/>
    <xdr:sp macro="" textlink="">
      <xdr:nvSpPr>
        <xdr:cNvPr id="485" name="n_4mainValue【港湾・漁港】&#10;一人当たり有形固定資産（償却資産）額"/>
        <xdr:cNvSpPr txBox="1"/>
      </xdr:nvSpPr>
      <xdr:spPr>
        <a:xfrm>
          <a:off x="6672795" y="1816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26" name="楕円 525"/>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67327</xdr:rowOff>
    </xdr:from>
    <xdr:ext cx="405111" cy="259045"/>
    <xdr:sp macro="" textlink="">
      <xdr:nvSpPr>
        <xdr:cNvPr id="527" name="【認定こども園・幼稚園・保育所】&#10;有形固定資産減価償却率該当値テキスト"/>
        <xdr:cNvSpPr txBox="1"/>
      </xdr:nvSpPr>
      <xdr:spPr>
        <a:xfrm>
          <a:off x="16357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528" name="楕円 527"/>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37</xdr:row>
      <xdr:rowOff>95250</xdr:rowOff>
    </xdr:to>
    <xdr:cxnSp macro="">
      <xdr:nvCxnSpPr>
        <xdr:cNvPr id="529" name="直線コネクタ 528"/>
        <xdr:cNvCxnSpPr/>
      </xdr:nvCxnSpPr>
      <xdr:spPr>
        <a:xfrm>
          <a:off x="15481300" y="63836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30" name="楕円 529"/>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38</xdr:row>
      <xdr:rowOff>59055</xdr:rowOff>
    </xdr:to>
    <xdr:cxnSp macro="">
      <xdr:nvCxnSpPr>
        <xdr:cNvPr id="531" name="直線コネクタ 530"/>
        <xdr:cNvCxnSpPr/>
      </xdr:nvCxnSpPr>
      <xdr:spPr>
        <a:xfrm flipV="1">
          <a:off x="14592300" y="638365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32" name="楕円 531"/>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38</xdr:row>
      <xdr:rowOff>148590</xdr:rowOff>
    </xdr:to>
    <xdr:cxnSp macro="">
      <xdr:nvCxnSpPr>
        <xdr:cNvPr id="533" name="直線コネクタ 532"/>
        <xdr:cNvCxnSpPr/>
      </xdr:nvCxnSpPr>
      <xdr:spPr>
        <a:xfrm flipV="1">
          <a:off x="13703300" y="65741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34" name="楕円 533"/>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148590</xdr:rowOff>
    </xdr:to>
    <xdr:cxnSp macro="">
      <xdr:nvCxnSpPr>
        <xdr:cNvPr id="535" name="直線コネクタ 534"/>
        <xdr:cNvCxnSpPr/>
      </xdr:nvCxnSpPr>
      <xdr:spPr>
        <a:xfrm>
          <a:off x="12814300" y="6614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540"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41" name="n_2main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2" name="n_3mainValue【認定こども園・幼稚園・保育所】&#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43"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81" name="楕円 580"/>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82"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83" name="楕円 582"/>
        <xdr:cNvSpPr/>
      </xdr:nvSpPr>
      <xdr:spPr>
        <a:xfrm>
          <a:off x="21272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57912</xdr:rowOff>
    </xdr:to>
    <xdr:cxnSp macro="">
      <xdr:nvCxnSpPr>
        <xdr:cNvPr id="584" name="直線コネクタ 583"/>
        <xdr:cNvCxnSpPr/>
      </xdr:nvCxnSpPr>
      <xdr:spPr>
        <a:xfrm flipV="1">
          <a:off x="21323300" y="65684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585" name="楕円 584"/>
        <xdr:cNvSpPr/>
      </xdr:nvSpPr>
      <xdr:spPr>
        <a:xfrm>
          <a:off x="2038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108204</xdr:rowOff>
    </xdr:to>
    <xdr:cxnSp macro="">
      <xdr:nvCxnSpPr>
        <xdr:cNvPr id="586" name="直線コネクタ 585"/>
        <xdr:cNvCxnSpPr/>
      </xdr:nvCxnSpPr>
      <xdr:spPr>
        <a:xfrm flipV="1">
          <a:off x="20434300" y="65730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61976</xdr:rowOff>
    </xdr:from>
    <xdr:to>
      <xdr:col>102</xdr:col>
      <xdr:colOff>165100</xdr:colOff>
      <xdr:row>38</xdr:row>
      <xdr:rowOff>163576</xdr:rowOff>
    </xdr:to>
    <xdr:sp macro="" textlink="">
      <xdr:nvSpPr>
        <xdr:cNvPr id="587" name="楕円 586"/>
        <xdr:cNvSpPr/>
      </xdr:nvSpPr>
      <xdr:spPr>
        <a:xfrm>
          <a:off x="19494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112776</xdr:rowOff>
    </xdr:to>
    <xdr:cxnSp macro="">
      <xdr:nvCxnSpPr>
        <xdr:cNvPr id="588" name="直線コネクタ 587"/>
        <xdr:cNvCxnSpPr/>
      </xdr:nvCxnSpPr>
      <xdr:spPr>
        <a:xfrm flipV="1">
          <a:off x="19545300" y="662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64262</xdr:rowOff>
    </xdr:from>
    <xdr:to>
      <xdr:col>98</xdr:col>
      <xdr:colOff>38100</xdr:colOff>
      <xdr:row>38</xdr:row>
      <xdr:rowOff>165862</xdr:rowOff>
    </xdr:to>
    <xdr:sp macro="" textlink="">
      <xdr:nvSpPr>
        <xdr:cNvPr id="589" name="楕円 588"/>
        <xdr:cNvSpPr/>
      </xdr:nvSpPr>
      <xdr:spPr>
        <a:xfrm>
          <a:off x="18605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112776</xdr:rowOff>
    </xdr:from>
    <xdr:to>
      <xdr:col>102</xdr:col>
      <xdr:colOff>114300</xdr:colOff>
      <xdr:row>38</xdr:row>
      <xdr:rowOff>115062</xdr:rowOff>
    </xdr:to>
    <xdr:cxnSp macro="">
      <xdr:nvCxnSpPr>
        <xdr:cNvPr id="590" name="直線コネクタ 589"/>
        <xdr:cNvCxnSpPr/>
      </xdr:nvCxnSpPr>
      <xdr:spPr>
        <a:xfrm flipV="1">
          <a:off x="18656300" y="66278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95" name="n_1main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96" name="n_2mainValue【認定こども園・幼稚園・保育所】&#10;一人当たり面積"/>
        <xdr:cNvSpPr txBox="1"/>
      </xdr:nvSpPr>
      <xdr:spPr>
        <a:xfrm>
          <a:off x="20199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8653</xdr:rowOff>
    </xdr:from>
    <xdr:ext cx="469744" cy="259045"/>
    <xdr:sp macro="" textlink="">
      <xdr:nvSpPr>
        <xdr:cNvPr id="597" name="n_3mainValue【認定こども園・幼稚園・保育所】&#10;一人当たり面積"/>
        <xdr:cNvSpPr txBox="1"/>
      </xdr:nvSpPr>
      <xdr:spPr>
        <a:xfrm>
          <a:off x="193104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98" name="n_4main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639" name="楕円 638"/>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640"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641" name="楕円 640"/>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131445</xdr:rowOff>
    </xdr:to>
    <xdr:cxnSp macro="">
      <xdr:nvCxnSpPr>
        <xdr:cNvPr id="642" name="直線コネクタ 641"/>
        <xdr:cNvCxnSpPr/>
      </xdr:nvCxnSpPr>
      <xdr:spPr>
        <a:xfrm>
          <a:off x="15481300" y="102279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3" name="楕円 642"/>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112395</xdr:rowOff>
    </xdr:to>
    <xdr:cxnSp macro="">
      <xdr:nvCxnSpPr>
        <xdr:cNvPr id="644" name="直線コネクタ 643"/>
        <xdr:cNvCxnSpPr/>
      </xdr:nvCxnSpPr>
      <xdr:spPr>
        <a:xfrm>
          <a:off x="14592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45" name="楕円 644"/>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68580</xdr:rowOff>
    </xdr:to>
    <xdr:cxnSp macro="">
      <xdr:nvCxnSpPr>
        <xdr:cNvPr id="646" name="直線コネクタ 645"/>
        <xdr:cNvCxnSpPr/>
      </xdr:nvCxnSpPr>
      <xdr:spPr>
        <a:xfrm>
          <a:off x="13703300" y="10153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647" name="楕円 646"/>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91440</xdr:rowOff>
    </xdr:to>
    <xdr:cxnSp macro="">
      <xdr:nvCxnSpPr>
        <xdr:cNvPr id="648" name="直線コネクタ 647"/>
        <xdr:cNvCxnSpPr/>
      </xdr:nvCxnSpPr>
      <xdr:spPr>
        <a:xfrm flipV="1">
          <a:off x="12814300" y="10153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653" name="n_1mainValue【学校施設】&#10;有形固定資産減価償却率"/>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5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655" name="n_3main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656" name="n_4mainValue【学校施設】&#10;有形固定資産減価償却率"/>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85"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96" name="楕円 695"/>
        <xdr:cNvSpPr/>
      </xdr:nvSpPr>
      <xdr:spPr>
        <a:xfrm>
          <a:off x="22110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68089</xdr:rowOff>
    </xdr:from>
    <xdr:ext cx="469744" cy="259045"/>
    <xdr:sp macro="" textlink="">
      <xdr:nvSpPr>
        <xdr:cNvPr id="697" name="【学校施設】&#10;一人当たり面積該当値テキスト"/>
        <xdr:cNvSpPr txBox="1"/>
      </xdr:nvSpPr>
      <xdr:spPr>
        <a:xfrm>
          <a:off x="22199600"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51498</xdr:rowOff>
    </xdr:from>
    <xdr:to>
      <xdr:col>112</xdr:col>
      <xdr:colOff>38100</xdr:colOff>
      <xdr:row>60</xdr:row>
      <xdr:rowOff>153098</xdr:rowOff>
    </xdr:to>
    <xdr:sp macro="" textlink="">
      <xdr:nvSpPr>
        <xdr:cNvPr id="698" name="楕円 697"/>
        <xdr:cNvSpPr/>
      </xdr:nvSpPr>
      <xdr:spPr>
        <a:xfrm>
          <a:off x="21272500" y="10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96012</xdr:rowOff>
    </xdr:from>
    <xdr:to>
      <xdr:col>116</xdr:col>
      <xdr:colOff>63500</xdr:colOff>
      <xdr:row>60</xdr:row>
      <xdr:rowOff>102298</xdr:rowOff>
    </xdr:to>
    <xdr:cxnSp macro="">
      <xdr:nvCxnSpPr>
        <xdr:cNvPr id="699" name="直線コネクタ 698"/>
        <xdr:cNvCxnSpPr/>
      </xdr:nvCxnSpPr>
      <xdr:spPr>
        <a:xfrm flipV="1">
          <a:off x="21323300" y="1038301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59690</xdr:rowOff>
    </xdr:from>
    <xdr:to>
      <xdr:col>107</xdr:col>
      <xdr:colOff>101600</xdr:colOff>
      <xdr:row>60</xdr:row>
      <xdr:rowOff>161290</xdr:rowOff>
    </xdr:to>
    <xdr:sp macro="" textlink="">
      <xdr:nvSpPr>
        <xdr:cNvPr id="700" name="楕円 699"/>
        <xdr:cNvSpPr/>
      </xdr:nvSpPr>
      <xdr:spPr>
        <a:xfrm>
          <a:off x="2038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102298</xdr:rowOff>
    </xdr:from>
    <xdr:to>
      <xdr:col>111</xdr:col>
      <xdr:colOff>177800</xdr:colOff>
      <xdr:row>60</xdr:row>
      <xdr:rowOff>110490</xdr:rowOff>
    </xdr:to>
    <xdr:cxnSp macro="">
      <xdr:nvCxnSpPr>
        <xdr:cNvPr id="701" name="直線コネクタ 700"/>
        <xdr:cNvCxnSpPr/>
      </xdr:nvCxnSpPr>
      <xdr:spPr>
        <a:xfrm flipV="1">
          <a:off x="20434300" y="1038929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90551</xdr:rowOff>
    </xdr:from>
    <xdr:to>
      <xdr:col>102</xdr:col>
      <xdr:colOff>165100</xdr:colOff>
      <xdr:row>61</xdr:row>
      <xdr:rowOff>20701</xdr:rowOff>
    </xdr:to>
    <xdr:sp macro="" textlink="">
      <xdr:nvSpPr>
        <xdr:cNvPr id="702" name="楕円 701"/>
        <xdr:cNvSpPr/>
      </xdr:nvSpPr>
      <xdr:spPr>
        <a:xfrm>
          <a:off x="19494500" y="103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110490</xdr:rowOff>
    </xdr:from>
    <xdr:to>
      <xdr:col>107</xdr:col>
      <xdr:colOff>50800</xdr:colOff>
      <xdr:row>60</xdr:row>
      <xdr:rowOff>141351</xdr:rowOff>
    </xdr:to>
    <xdr:cxnSp macro="">
      <xdr:nvCxnSpPr>
        <xdr:cNvPr id="703" name="直線コネクタ 702"/>
        <xdr:cNvCxnSpPr/>
      </xdr:nvCxnSpPr>
      <xdr:spPr>
        <a:xfrm flipV="1">
          <a:off x="19545300" y="1039749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54737</xdr:rowOff>
    </xdr:from>
    <xdr:to>
      <xdr:col>98</xdr:col>
      <xdr:colOff>38100</xdr:colOff>
      <xdr:row>60</xdr:row>
      <xdr:rowOff>156337</xdr:rowOff>
    </xdr:to>
    <xdr:sp macro="" textlink="">
      <xdr:nvSpPr>
        <xdr:cNvPr id="704" name="楕円 703"/>
        <xdr:cNvSpPr/>
      </xdr:nvSpPr>
      <xdr:spPr>
        <a:xfrm>
          <a:off x="18605500" y="103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105537</xdr:rowOff>
    </xdr:from>
    <xdr:to>
      <xdr:col>102</xdr:col>
      <xdr:colOff>114300</xdr:colOff>
      <xdr:row>60</xdr:row>
      <xdr:rowOff>141351</xdr:rowOff>
    </xdr:to>
    <xdr:cxnSp macro="">
      <xdr:nvCxnSpPr>
        <xdr:cNvPr id="705" name="直線コネクタ 704"/>
        <xdr:cNvCxnSpPr/>
      </xdr:nvCxnSpPr>
      <xdr:spPr>
        <a:xfrm>
          <a:off x="18656300" y="1039253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6"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707"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708"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709"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169625</xdr:rowOff>
    </xdr:from>
    <xdr:ext cx="469744" cy="259045"/>
    <xdr:sp macro="" textlink="">
      <xdr:nvSpPr>
        <xdr:cNvPr id="710" name="n_1mainValue【学校施設】&#10;一人当たり面積"/>
        <xdr:cNvSpPr txBox="1"/>
      </xdr:nvSpPr>
      <xdr:spPr>
        <a:xfrm>
          <a:off x="21075727" y="10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6367</xdr:rowOff>
    </xdr:from>
    <xdr:ext cx="469744" cy="259045"/>
    <xdr:sp macro="" textlink="">
      <xdr:nvSpPr>
        <xdr:cNvPr id="711" name="n_2mainValue【学校施設】&#10;一人当たり面積"/>
        <xdr:cNvSpPr txBox="1"/>
      </xdr:nvSpPr>
      <xdr:spPr>
        <a:xfrm>
          <a:off x="20199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37228</xdr:rowOff>
    </xdr:from>
    <xdr:ext cx="469744" cy="259045"/>
    <xdr:sp macro="" textlink="">
      <xdr:nvSpPr>
        <xdr:cNvPr id="712" name="n_3mainValue【学校施設】&#10;一人当たり面積"/>
        <xdr:cNvSpPr txBox="1"/>
      </xdr:nvSpPr>
      <xdr:spPr>
        <a:xfrm>
          <a:off x="19310427" y="1015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1414</xdr:rowOff>
    </xdr:from>
    <xdr:ext cx="469744" cy="259045"/>
    <xdr:sp macro="" textlink="">
      <xdr:nvSpPr>
        <xdr:cNvPr id="713" name="n_4mainValue【学校施設】&#10;一人当たり面積"/>
        <xdr:cNvSpPr txBox="1"/>
      </xdr:nvSpPr>
      <xdr:spPr>
        <a:xfrm>
          <a:off x="18421427" y="101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88537</xdr:rowOff>
    </xdr:from>
    <xdr:to>
      <xdr:col>85</xdr:col>
      <xdr:colOff>177800</xdr:colOff>
      <xdr:row>87</xdr:row>
      <xdr:rowOff>18687</xdr:rowOff>
    </xdr:to>
    <xdr:sp macro="" textlink="">
      <xdr:nvSpPr>
        <xdr:cNvPr id="755" name="楕円 754"/>
        <xdr:cNvSpPr/>
      </xdr:nvSpPr>
      <xdr:spPr>
        <a:xfrm>
          <a:off x="16268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3464</xdr:rowOff>
    </xdr:from>
    <xdr:ext cx="405111" cy="259045"/>
    <xdr:sp macro="" textlink="">
      <xdr:nvSpPr>
        <xdr:cNvPr id="756" name="【児童館】&#10;有形固定資産減価償却率該当値テキスト"/>
        <xdr:cNvSpPr txBox="1"/>
      </xdr:nvSpPr>
      <xdr:spPr>
        <a:xfrm>
          <a:off x="16357600" y="1474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50981</xdr:rowOff>
    </xdr:from>
    <xdr:to>
      <xdr:col>81</xdr:col>
      <xdr:colOff>101600</xdr:colOff>
      <xdr:row>86</xdr:row>
      <xdr:rowOff>152581</xdr:rowOff>
    </xdr:to>
    <xdr:sp macro="" textlink="">
      <xdr:nvSpPr>
        <xdr:cNvPr id="757" name="楕円 756"/>
        <xdr:cNvSpPr/>
      </xdr:nvSpPr>
      <xdr:spPr>
        <a:xfrm>
          <a:off x="15430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101781</xdr:rowOff>
    </xdr:from>
    <xdr:to>
      <xdr:col>85</xdr:col>
      <xdr:colOff>127000</xdr:colOff>
      <xdr:row>86</xdr:row>
      <xdr:rowOff>139337</xdr:rowOff>
    </xdr:to>
    <xdr:cxnSp macro="">
      <xdr:nvCxnSpPr>
        <xdr:cNvPr id="758" name="直線コネクタ 757"/>
        <xdr:cNvCxnSpPr/>
      </xdr:nvCxnSpPr>
      <xdr:spPr>
        <a:xfrm>
          <a:off x="15481300" y="148464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28121</xdr:rowOff>
    </xdr:from>
    <xdr:to>
      <xdr:col>76</xdr:col>
      <xdr:colOff>165100</xdr:colOff>
      <xdr:row>86</xdr:row>
      <xdr:rowOff>129721</xdr:rowOff>
    </xdr:to>
    <xdr:sp macro="" textlink="">
      <xdr:nvSpPr>
        <xdr:cNvPr id="759" name="楕円 758"/>
        <xdr:cNvSpPr/>
      </xdr:nvSpPr>
      <xdr:spPr>
        <a:xfrm>
          <a:off x="14541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78921</xdr:rowOff>
    </xdr:from>
    <xdr:to>
      <xdr:col>81</xdr:col>
      <xdr:colOff>50800</xdr:colOff>
      <xdr:row>86</xdr:row>
      <xdr:rowOff>101781</xdr:rowOff>
    </xdr:to>
    <xdr:cxnSp macro="">
      <xdr:nvCxnSpPr>
        <xdr:cNvPr id="760" name="直線コネクタ 759"/>
        <xdr:cNvCxnSpPr/>
      </xdr:nvCxnSpPr>
      <xdr:spPr>
        <a:xfrm>
          <a:off x="14592300" y="148236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160382</xdr:rowOff>
    </xdr:from>
    <xdr:to>
      <xdr:col>72</xdr:col>
      <xdr:colOff>38100</xdr:colOff>
      <xdr:row>86</xdr:row>
      <xdr:rowOff>90532</xdr:rowOff>
    </xdr:to>
    <xdr:sp macro="" textlink="">
      <xdr:nvSpPr>
        <xdr:cNvPr id="761" name="楕円 760"/>
        <xdr:cNvSpPr/>
      </xdr:nvSpPr>
      <xdr:spPr>
        <a:xfrm>
          <a:off x="13652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39732</xdr:rowOff>
    </xdr:from>
    <xdr:to>
      <xdr:col>76</xdr:col>
      <xdr:colOff>114300</xdr:colOff>
      <xdr:row>86</xdr:row>
      <xdr:rowOff>78921</xdr:rowOff>
    </xdr:to>
    <xdr:cxnSp macro="">
      <xdr:nvCxnSpPr>
        <xdr:cNvPr id="762" name="直線コネクタ 761"/>
        <xdr:cNvCxnSpPr/>
      </xdr:nvCxnSpPr>
      <xdr:spPr>
        <a:xfrm>
          <a:off x="13703300" y="147844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122827</xdr:rowOff>
    </xdr:from>
    <xdr:to>
      <xdr:col>67</xdr:col>
      <xdr:colOff>101600</xdr:colOff>
      <xdr:row>86</xdr:row>
      <xdr:rowOff>52977</xdr:rowOff>
    </xdr:to>
    <xdr:sp macro="" textlink="">
      <xdr:nvSpPr>
        <xdr:cNvPr id="763" name="楕円 762"/>
        <xdr:cNvSpPr/>
      </xdr:nvSpPr>
      <xdr:spPr>
        <a:xfrm>
          <a:off x="1276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2177</xdr:rowOff>
    </xdr:from>
    <xdr:to>
      <xdr:col>71</xdr:col>
      <xdr:colOff>177800</xdr:colOff>
      <xdr:row>86</xdr:row>
      <xdr:rowOff>39732</xdr:rowOff>
    </xdr:to>
    <xdr:cxnSp macro="">
      <xdr:nvCxnSpPr>
        <xdr:cNvPr id="764" name="直線コネクタ 763"/>
        <xdr:cNvCxnSpPr/>
      </xdr:nvCxnSpPr>
      <xdr:spPr>
        <a:xfrm>
          <a:off x="12814300" y="147468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143708</xdr:rowOff>
    </xdr:from>
    <xdr:ext cx="405111" cy="259045"/>
    <xdr:sp macro="" textlink="">
      <xdr:nvSpPr>
        <xdr:cNvPr id="769" name="n_1mainValue【児童館】&#10;有形固定資産減価償却率"/>
        <xdr:cNvSpPr txBox="1"/>
      </xdr:nvSpPr>
      <xdr:spPr>
        <a:xfrm>
          <a:off x="152660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120848</xdr:rowOff>
    </xdr:from>
    <xdr:ext cx="405111" cy="259045"/>
    <xdr:sp macro="" textlink="">
      <xdr:nvSpPr>
        <xdr:cNvPr id="770" name="n_2mainValue【児童館】&#10;有形固定資産減価償却率"/>
        <xdr:cNvSpPr txBox="1"/>
      </xdr:nvSpPr>
      <xdr:spPr>
        <a:xfrm>
          <a:off x="14389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81659</xdr:rowOff>
    </xdr:from>
    <xdr:ext cx="405111" cy="259045"/>
    <xdr:sp macro="" textlink="">
      <xdr:nvSpPr>
        <xdr:cNvPr id="771" name="n_3mainValue【児童館】&#10;有形固定資産減価償却率"/>
        <xdr:cNvSpPr txBox="1"/>
      </xdr:nvSpPr>
      <xdr:spPr>
        <a:xfrm>
          <a:off x="13500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44104</xdr:rowOff>
    </xdr:from>
    <xdr:ext cx="405111" cy="259045"/>
    <xdr:sp macro="" textlink="">
      <xdr:nvSpPr>
        <xdr:cNvPr id="772" name="n_4mainValue【児童館】&#10;有形固定資産減価償却率"/>
        <xdr:cNvSpPr txBox="1"/>
      </xdr:nvSpPr>
      <xdr:spPr>
        <a:xfrm>
          <a:off x="12611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0" name="楕円 809"/>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811"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812" name="楕円 811"/>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813" name="直線コネクタ 812"/>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814" name="楕円 813"/>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815" name="直線コネクタ 814"/>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816" name="楕円 815"/>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817" name="直線コネクタ 816"/>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18" name="楕円 817"/>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819" name="直線コネクタ 818"/>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824"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825"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826"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27"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869" name="楕円 868"/>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121393</xdr:rowOff>
    </xdr:from>
    <xdr:ext cx="405111" cy="259045"/>
    <xdr:sp macro="" textlink="">
      <xdr:nvSpPr>
        <xdr:cNvPr id="870" name="【公民館】&#10;有形固定資産減価償却率該当値テキスト"/>
        <xdr:cNvSpPr txBox="1"/>
      </xdr:nvSpPr>
      <xdr:spPr>
        <a:xfrm>
          <a:off x="16357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71" name="楕円 870"/>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22316</xdr:rowOff>
    </xdr:to>
    <xdr:cxnSp macro="">
      <xdr:nvCxnSpPr>
        <xdr:cNvPr id="872" name="直線コネクタ 871"/>
        <xdr:cNvCxnSpPr/>
      </xdr:nvCxnSpPr>
      <xdr:spPr>
        <a:xfrm>
          <a:off x="15481300" y="183348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73" name="楕円 872"/>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161108</xdr:rowOff>
    </xdr:to>
    <xdr:cxnSp macro="">
      <xdr:nvCxnSpPr>
        <xdr:cNvPr id="874" name="直線コネクタ 873"/>
        <xdr:cNvCxnSpPr/>
      </xdr:nvCxnSpPr>
      <xdr:spPr>
        <a:xfrm>
          <a:off x="14592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875" name="楕円 874"/>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128451</xdr:rowOff>
    </xdr:to>
    <xdr:cxnSp macro="">
      <xdr:nvCxnSpPr>
        <xdr:cNvPr id="876" name="直線コネクタ 875"/>
        <xdr:cNvCxnSpPr/>
      </xdr:nvCxnSpPr>
      <xdr:spPr>
        <a:xfrm>
          <a:off x="13703300" y="18267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10705</xdr:rowOff>
    </xdr:from>
    <xdr:to>
      <xdr:col>67</xdr:col>
      <xdr:colOff>101600</xdr:colOff>
      <xdr:row>106</xdr:row>
      <xdr:rowOff>112305</xdr:rowOff>
    </xdr:to>
    <xdr:sp macro="" textlink="">
      <xdr:nvSpPr>
        <xdr:cNvPr id="877" name="楕円 876"/>
        <xdr:cNvSpPr/>
      </xdr:nvSpPr>
      <xdr:spPr>
        <a:xfrm>
          <a:off x="12763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61505</xdr:rowOff>
    </xdr:from>
    <xdr:to>
      <xdr:col>71</xdr:col>
      <xdr:colOff>177800</xdr:colOff>
      <xdr:row>106</xdr:row>
      <xdr:rowOff>94162</xdr:rowOff>
    </xdr:to>
    <xdr:cxnSp macro="">
      <xdr:nvCxnSpPr>
        <xdr:cNvPr id="878" name="直線コネクタ 877"/>
        <xdr:cNvCxnSpPr/>
      </xdr:nvCxnSpPr>
      <xdr:spPr>
        <a:xfrm>
          <a:off x="12814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83" name="n_1mainValue【公民館】&#10;有形固定資産減価償却率"/>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84" name="n_2mainValue【公民館】&#10;有形固定資産減価償却率"/>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885" name="n_3mainValue【公民館】&#10;有形固定資産減価償却率"/>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103432</xdr:rowOff>
    </xdr:from>
    <xdr:ext cx="405111" cy="259045"/>
    <xdr:sp macro="" textlink="">
      <xdr:nvSpPr>
        <xdr:cNvPr id="886" name="n_4mainValue【公民館】&#10;有形固定資産減価償却率"/>
        <xdr:cNvSpPr txBox="1"/>
      </xdr:nvSpPr>
      <xdr:spPr>
        <a:xfrm>
          <a:off x="12611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136434</xdr:rowOff>
    </xdr:from>
    <xdr:to>
      <xdr:col>116</xdr:col>
      <xdr:colOff>114300</xdr:colOff>
      <xdr:row>108</xdr:row>
      <xdr:rowOff>66584</xdr:rowOff>
    </xdr:to>
    <xdr:sp macro="" textlink="">
      <xdr:nvSpPr>
        <xdr:cNvPr id="928" name="楕円 927"/>
        <xdr:cNvSpPr/>
      </xdr:nvSpPr>
      <xdr:spPr>
        <a:xfrm>
          <a:off x="22110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114861</xdr:rowOff>
    </xdr:from>
    <xdr:ext cx="469744" cy="259045"/>
    <xdr:sp macro="" textlink="">
      <xdr:nvSpPr>
        <xdr:cNvPr id="929" name="【公民館】&#10;一人当たり面積該当値テキスト"/>
        <xdr:cNvSpPr txBox="1"/>
      </xdr:nvSpPr>
      <xdr:spPr>
        <a:xfrm>
          <a:off x="22199600"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930" name="楕円 929"/>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xdr:rowOff>
    </xdr:from>
    <xdr:to>
      <xdr:col>116</xdr:col>
      <xdr:colOff>63500</xdr:colOff>
      <xdr:row>108</xdr:row>
      <xdr:rowOff>17418</xdr:rowOff>
    </xdr:to>
    <xdr:cxnSp macro="">
      <xdr:nvCxnSpPr>
        <xdr:cNvPr id="931" name="直線コネクタ 930"/>
        <xdr:cNvCxnSpPr/>
      </xdr:nvCxnSpPr>
      <xdr:spPr>
        <a:xfrm flipV="1">
          <a:off x="21323300" y="185323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932" name="楕円 931"/>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20682</xdr:rowOff>
    </xdr:to>
    <xdr:cxnSp macro="">
      <xdr:nvCxnSpPr>
        <xdr:cNvPr id="933" name="直線コネクタ 932"/>
        <xdr:cNvCxnSpPr/>
      </xdr:nvCxnSpPr>
      <xdr:spPr>
        <a:xfrm flipV="1">
          <a:off x="20434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142966</xdr:rowOff>
    </xdr:from>
    <xdr:to>
      <xdr:col>102</xdr:col>
      <xdr:colOff>165100</xdr:colOff>
      <xdr:row>108</xdr:row>
      <xdr:rowOff>73116</xdr:rowOff>
    </xdr:to>
    <xdr:sp macro="" textlink="">
      <xdr:nvSpPr>
        <xdr:cNvPr id="934" name="楕円 933"/>
        <xdr:cNvSpPr/>
      </xdr:nvSpPr>
      <xdr:spPr>
        <a:xfrm>
          <a:off x="19494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22316</xdr:rowOff>
    </xdr:to>
    <xdr:cxnSp macro="">
      <xdr:nvCxnSpPr>
        <xdr:cNvPr id="935" name="直線コネクタ 934"/>
        <xdr:cNvCxnSpPr/>
      </xdr:nvCxnSpPr>
      <xdr:spPr>
        <a:xfrm flipV="1">
          <a:off x="19545300" y="1853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142966</xdr:rowOff>
    </xdr:from>
    <xdr:to>
      <xdr:col>98</xdr:col>
      <xdr:colOff>38100</xdr:colOff>
      <xdr:row>108</xdr:row>
      <xdr:rowOff>73116</xdr:rowOff>
    </xdr:to>
    <xdr:sp macro="" textlink="">
      <xdr:nvSpPr>
        <xdr:cNvPr id="936" name="楕円 935"/>
        <xdr:cNvSpPr/>
      </xdr:nvSpPr>
      <xdr:spPr>
        <a:xfrm>
          <a:off x="18605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22316</xdr:rowOff>
    </xdr:from>
    <xdr:to>
      <xdr:col>102</xdr:col>
      <xdr:colOff>114300</xdr:colOff>
      <xdr:row>108</xdr:row>
      <xdr:rowOff>22316</xdr:rowOff>
    </xdr:to>
    <xdr:cxnSp macro="">
      <xdr:nvCxnSpPr>
        <xdr:cNvPr id="937" name="直線コネクタ 936"/>
        <xdr:cNvCxnSpPr/>
      </xdr:nvCxnSpPr>
      <xdr:spPr>
        <a:xfrm>
          <a:off x="18656300" y="1853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942" name="n_1mainValue【公民館】&#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943"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64243</xdr:rowOff>
    </xdr:from>
    <xdr:ext cx="469744" cy="259045"/>
    <xdr:sp macro="" textlink="">
      <xdr:nvSpPr>
        <xdr:cNvPr id="944" name="n_3mainValue【公民館】&#10;一人当たり面積"/>
        <xdr:cNvSpPr txBox="1"/>
      </xdr:nvSpPr>
      <xdr:spPr>
        <a:xfrm>
          <a:off x="19310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64243</xdr:rowOff>
    </xdr:from>
    <xdr:ext cx="469744" cy="259045"/>
    <xdr:sp macro="" textlink="">
      <xdr:nvSpPr>
        <xdr:cNvPr id="945" name="n_4mainValue【公民館】&#10;一人当たり面積"/>
        <xdr:cNvSpPr txBox="1"/>
      </xdr:nvSpPr>
      <xdr:spPr>
        <a:xfrm>
          <a:off x="18421427" y="185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道路、公営住宅、児童館、公民館で、ほかの施設については平均に近いものとなっている。道路については一人当たりの延長も平均を上回っており、老朽化の進んだ路線等がある状況であるが安全性の確保にむけて点検・調査を含め、状況に応じた維持管理に努めていく。児童館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年に建設されており老朽化している。将来の児童数や財政状況等を考慮し他の施設も含め最適化に努めていく。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33,680
33,547
632.29
21,617,556
21,283,294
189,849
11,749,137
24,916,458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66040</xdr:rowOff>
    </xdr:from>
    <xdr:to>
      <xdr:col>24</xdr:col>
      <xdr:colOff>114300</xdr:colOff>
      <xdr:row>35</xdr:row>
      <xdr:rowOff>167640</xdr:rowOff>
    </xdr:to>
    <xdr:sp macro="" textlink="">
      <xdr:nvSpPr>
        <xdr:cNvPr id="72" name="楕円 71"/>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88917</xdr:rowOff>
    </xdr:from>
    <xdr:ext cx="405111" cy="259045"/>
    <xdr:sp macro="" textlink="">
      <xdr:nvSpPr>
        <xdr:cNvPr id="73" name="【図書館】&#10;有形固定資産減価償却率該当値テキスト"/>
        <xdr:cNvSpPr txBox="1"/>
      </xdr:nvSpPr>
      <xdr:spPr>
        <a:xfrm>
          <a:off x="4673600"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74" name="楕円 73"/>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116840</xdr:rowOff>
    </xdr:to>
    <xdr:cxnSp macro="">
      <xdr:nvCxnSpPr>
        <xdr:cNvPr id="75" name="直線コネクタ 74"/>
        <xdr:cNvCxnSpPr/>
      </xdr:nvCxnSpPr>
      <xdr:spPr>
        <a:xfrm>
          <a:off x="3797300" y="607060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143510</xdr:rowOff>
    </xdr:from>
    <xdr:to>
      <xdr:col>15</xdr:col>
      <xdr:colOff>101600</xdr:colOff>
      <xdr:row>35</xdr:row>
      <xdr:rowOff>73660</xdr:rowOff>
    </xdr:to>
    <xdr:sp macro="" textlink="">
      <xdr:nvSpPr>
        <xdr:cNvPr id="76" name="楕円 75"/>
        <xdr:cNvSpPr/>
      </xdr:nvSpPr>
      <xdr:spPr>
        <a:xfrm>
          <a:off x="2857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22860</xdr:rowOff>
    </xdr:from>
    <xdr:to>
      <xdr:col>19</xdr:col>
      <xdr:colOff>177800</xdr:colOff>
      <xdr:row>35</xdr:row>
      <xdr:rowOff>69850</xdr:rowOff>
    </xdr:to>
    <xdr:cxnSp macro="">
      <xdr:nvCxnSpPr>
        <xdr:cNvPr id="77" name="直線コネクタ 76"/>
        <xdr:cNvCxnSpPr/>
      </xdr:nvCxnSpPr>
      <xdr:spPr>
        <a:xfrm>
          <a:off x="2908300" y="602361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96520</xdr:rowOff>
    </xdr:from>
    <xdr:to>
      <xdr:col>10</xdr:col>
      <xdr:colOff>165100</xdr:colOff>
      <xdr:row>35</xdr:row>
      <xdr:rowOff>26670</xdr:rowOff>
    </xdr:to>
    <xdr:sp macro="" textlink="">
      <xdr:nvSpPr>
        <xdr:cNvPr id="78" name="楕円 77"/>
        <xdr:cNvSpPr/>
      </xdr:nvSpPr>
      <xdr:spPr>
        <a:xfrm>
          <a:off x="1968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147320</xdr:rowOff>
    </xdr:from>
    <xdr:to>
      <xdr:col>15</xdr:col>
      <xdr:colOff>50800</xdr:colOff>
      <xdr:row>35</xdr:row>
      <xdr:rowOff>22860</xdr:rowOff>
    </xdr:to>
    <xdr:cxnSp macro="">
      <xdr:nvCxnSpPr>
        <xdr:cNvPr id="79" name="直線コネクタ 78"/>
        <xdr:cNvCxnSpPr/>
      </xdr:nvCxnSpPr>
      <xdr:spPr>
        <a:xfrm>
          <a:off x="2019300" y="59766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43180</xdr:rowOff>
    </xdr:from>
    <xdr:to>
      <xdr:col>6</xdr:col>
      <xdr:colOff>38100</xdr:colOff>
      <xdr:row>34</xdr:row>
      <xdr:rowOff>144780</xdr:rowOff>
    </xdr:to>
    <xdr:sp macro="" textlink="">
      <xdr:nvSpPr>
        <xdr:cNvPr id="80" name="楕円 79"/>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93980</xdr:rowOff>
    </xdr:from>
    <xdr:to>
      <xdr:col>10</xdr:col>
      <xdr:colOff>114300</xdr:colOff>
      <xdr:row>34</xdr:row>
      <xdr:rowOff>147320</xdr:rowOff>
    </xdr:to>
    <xdr:cxnSp macro="">
      <xdr:nvCxnSpPr>
        <xdr:cNvPr id="81" name="直線コネクタ 80"/>
        <xdr:cNvCxnSpPr/>
      </xdr:nvCxnSpPr>
      <xdr:spPr>
        <a:xfrm>
          <a:off x="1130300" y="5923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137177</xdr:rowOff>
    </xdr:from>
    <xdr:ext cx="405111" cy="259045"/>
    <xdr:sp macro="" textlink="">
      <xdr:nvSpPr>
        <xdr:cNvPr id="86" name="n_1mainValue【図書館】&#10;有形固定資産減価償却率"/>
        <xdr:cNvSpPr txBox="1"/>
      </xdr:nvSpPr>
      <xdr:spPr>
        <a:xfrm>
          <a:off x="358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90187</xdr:rowOff>
    </xdr:from>
    <xdr:ext cx="405111" cy="259045"/>
    <xdr:sp macro="" textlink="">
      <xdr:nvSpPr>
        <xdr:cNvPr id="87" name="n_2mainValue【図書館】&#10;有形固定資産減価償却率"/>
        <xdr:cNvSpPr txBox="1"/>
      </xdr:nvSpPr>
      <xdr:spPr>
        <a:xfrm>
          <a:off x="2705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43197</xdr:rowOff>
    </xdr:from>
    <xdr:ext cx="405111" cy="259045"/>
    <xdr:sp macro="" textlink="">
      <xdr:nvSpPr>
        <xdr:cNvPr id="88" name="n_3mainValue【図書館】&#10;有形固定資産減価償却率"/>
        <xdr:cNvSpPr txBox="1"/>
      </xdr:nvSpPr>
      <xdr:spPr>
        <a:xfrm>
          <a:off x="1816744"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161307</xdr:rowOff>
    </xdr:from>
    <xdr:ext cx="405111" cy="259045"/>
    <xdr:sp macro="" textlink="">
      <xdr:nvSpPr>
        <xdr:cNvPr id="89" name="n_4mainValue【図書館】&#10;有形固定資産減価償却率"/>
        <xdr:cNvSpPr txBox="1"/>
      </xdr:nvSpPr>
      <xdr:spPr>
        <a:xfrm>
          <a:off x="927744"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9" name="楕円 128"/>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30"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1" name="楕円 130"/>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2" name="直線コネクタ 131"/>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15240</xdr:rowOff>
    </xdr:to>
    <xdr:cxnSp macro="">
      <xdr:nvCxnSpPr>
        <xdr:cNvPr id="134" name="直線コネクタ 133"/>
        <xdr:cNvCxnSpPr/>
      </xdr:nvCxnSpPr>
      <xdr:spPr>
        <a:xfrm>
          <a:off x="8750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6" name="直線コネクタ 135"/>
        <xdr:cNvCxnSpPr/>
      </xdr:nvCxnSpPr>
      <xdr:spPr>
        <a:xfrm flipV="1">
          <a:off x="7861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38" name="直線コネクタ 137"/>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3" name="n_1mainValue【図書館】&#10;一人当たり面積"/>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7" name="楕円 186"/>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8" name="【体育館・プー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9" name="楕円 188"/>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22860</xdr:rowOff>
    </xdr:to>
    <xdr:cxnSp macro="">
      <xdr:nvCxnSpPr>
        <xdr:cNvPr id="190" name="直線コネクタ 189"/>
        <xdr:cNvCxnSpPr/>
      </xdr:nvCxnSpPr>
      <xdr:spPr>
        <a:xfrm>
          <a:off x="3797300" y="1062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1" name="楕円 190"/>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161925</xdr:rowOff>
    </xdr:to>
    <xdr:cxnSp macro="">
      <xdr:nvCxnSpPr>
        <xdr:cNvPr id="192" name="直線コネクタ 191"/>
        <xdr:cNvCxnSpPr/>
      </xdr:nvCxnSpPr>
      <xdr:spPr>
        <a:xfrm>
          <a:off x="2908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3" name="楕円 192"/>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129540</xdr:rowOff>
    </xdr:to>
    <xdr:cxnSp macro="">
      <xdr:nvCxnSpPr>
        <xdr:cNvPr id="194" name="直線コネクタ 193"/>
        <xdr:cNvCxnSpPr/>
      </xdr:nvCxnSpPr>
      <xdr:spPr>
        <a:xfrm>
          <a:off x="2019300" y="1055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5" name="楕円 194"/>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97155</xdr:rowOff>
    </xdr:to>
    <xdr:cxnSp macro="">
      <xdr:nvCxnSpPr>
        <xdr:cNvPr id="196" name="直線コネクタ 195"/>
        <xdr:cNvCxnSpPr/>
      </xdr:nvCxnSpPr>
      <xdr:spPr>
        <a:xfrm>
          <a:off x="1130300" y="1052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201"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2"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139082</xdr:rowOff>
    </xdr:from>
    <xdr:ext cx="405111" cy="259045"/>
    <xdr:sp macro="" textlink="">
      <xdr:nvSpPr>
        <xdr:cNvPr id="203" name="n_3mainValue【体育館・プール】&#10;有形固定資産減価償却率"/>
        <xdr:cNvSpPr txBox="1"/>
      </xdr:nvSpPr>
      <xdr:spPr>
        <a:xfrm>
          <a:off x="1816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4" name="n_4mainValue【体育館・プール】&#10;有形固定資産減価償却率"/>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41097</xdr:rowOff>
    </xdr:from>
    <xdr:to>
      <xdr:col>55</xdr:col>
      <xdr:colOff>50800</xdr:colOff>
      <xdr:row>63</xdr:row>
      <xdr:rowOff>142697</xdr:rowOff>
    </xdr:to>
    <xdr:sp macro="" textlink="">
      <xdr:nvSpPr>
        <xdr:cNvPr id="242" name="楕円 241"/>
        <xdr:cNvSpPr/>
      </xdr:nvSpPr>
      <xdr:spPr>
        <a:xfrm>
          <a:off x="1042670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127474</xdr:rowOff>
    </xdr:from>
    <xdr:ext cx="469744" cy="259045"/>
    <xdr:sp macro="" textlink="">
      <xdr:nvSpPr>
        <xdr:cNvPr id="243" name="【体育館・プール】&#10;一人当たり面積該当値テキスト"/>
        <xdr:cNvSpPr txBox="1"/>
      </xdr:nvSpPr>
      <xdr:spPr>
        <a:xfrm>
          <a:off x="10515600" y="107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54813</xdr:rowOff>
    </xdr:from>
    <xdr:to>
      <xdr:col>50</xdr:col>
      <xdr:colOff>165100</xdr:colOff>
      <xdr:row>63</xdr:row>
      <xdr:rowOff>156413</xdr:rowOff>
    </xdr:to>
    <xdr:sp macro="" textlink="">
      <xdr:nvSpPr>
        <xdr:cNvPr id="244" name="楕円 243"/>
        <xdr:cNvSpPr/>
      </xdr:nvSpPr>
      <xdr:spPr>
        <a:xfrm>
          <a:off x="9588500" y="108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91897</xdr:rowOff>
    </xdr:from>
    <xdr:to>
      <xdr:col>55</xdr:col>
      <xdr:colOff>0</xdr:colOff>
      <xdr:row>63</xdr:row>
      <xdr:rowOff>105613</xdr:rowOff>
    </xdr:to>
    <xdr:cxnSp macro="">
      <xdr:nvCxnSpPr>
        <xdr:cNvPr id="245" name="直線コネクタ 244"/>
        <xdr:cNvCxnSpPr/>
      </xdr:nvCxnSpPr>
      <xdr:spPr>
        <a:xfrm flipV="1">
          <a:off x="9639300" y="1089324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55270</xdr:rowOff>
    </xdr:from>
    <xdr:to>
      <xdr:col>46</xdr:col>
      <xdr:colOff>38100</xdr:colOff>
      <xdr:row>63</xdr:row>
      <xdr:rowOff>156870</xdr:rowOff>
    </xdr:to>
    <xdr:sp macro="" textlink="">
      <xdr:nvSpPr>
        <xdr:cNvPr id="246" name="楕円 245"/>
        <xdr:cNvSpPr/>
      </xdr:nvSpPr>
      <xdr:spPr>
        <a:xfrm>
          <a:off x="8699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105613</xdr:rowOff>
    </xdr:from>
    <xdr:to>
      <xdr:col>50</xdr:col>
      <xdr:colOff>114300</xdr:colOff>
      <xdr:row>63</xdr:row>
      <xdr:rowOff>106070</xdr:rowOff>
    </xdr:to>
    <xdr:cxnSp macro="">
      <xdr:nvCxnSpPr>
        <xdr:cNvPr id="247" name="直線コネクタ 246"/>
        <xdr:cNvCxnSpPr/>
      </xdr:nvCxnSpPr>
      <xdr:spPr>
        <a:xfrm flipV="1">
          <a:off x="8750300" y="109069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56185</xdr:rowOff>
    </xdr:from>
    <xdr:to>
      <xdr:col>41</xdr:col>
      <xdr:colOff>101600</xdr:colOff>
      <xdr:row>63</xdr:row>
      <xdr:rowOff>157785</xdr:rowOff>
    </xdr:to>
    <xdr:sp macro="" textlink="">
      <xdr:nvSpPr>
        <xdr:cNvPr id="248" name="楕円 247"/>
        <xdr:cNvSpPr/>
      </xdr:nvSpPr>
      <xdr:spPr>
        <a:xfrm>
          <a:off x="7810500" y="108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106070</xdr:rowOff>
    </xdr:from>
    <xdr:to>
      <xdr:col>45</xdr:col>
      <xdr:colOff>177800</xdr:colOff>
      <xdr:row>63</xdr:row>
      <xdr:rowOff>106985</xdr:rowOff>
    </xdr:to>
    <xdr:cxnSp macro="">
      <xdr:nvCxnSpPr>
        <xdr:cNvPr id="249" name="直線コネクタ 248"/>
        <xdr:cNvCxnSpPr/>
      </xdr:nvCxnSpPr>
      <xdr:spPr>
        <a:xfrm flipV="1">
          <a:off x="7861300" y="109074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57099</xdr:rowOff>
    </xdr:from>
    <xdr:to>
      <xdr:col>36</xdr:col>
      <xdr:colOff>165100</xdr:colOff>
      <xdr:row>63</xdr:row>
      <xdr:rowOff>158699</xdr:rowOff>
    </xdr:to>
    <xdr:sp macro="" textlink="">
      <xdr:nvSpPr>
        <xdr:cNvPr id="250" name="楕円 249"/>
        <xdr:cNvSpPr/>
      </xdr:nvSpPr>
      <xdr:spPr>
        <a:xfrm>
          <a:off x="6921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106985</xdr:rowOff>
    </xdr:from>
    <xdr:to>
      <xdr:col>41</xdr:col>
      <xdr:colOff>50800</xdr:colOff>
      <xdr:row>63</xdr:row>
      <xdr:rowOff>107899</xdr:rowOff>
    </xdr:to>
    <xdr:cxnSp macro="">
      <xdr:nvCxnSpPr>
        <xdr:cNvPr id="251" name="直線コネクタ 250"/>
        <xdr:cNvCxnSpPr/>
      </xdr:nvCxnSpPr>
      <xdr:spPr>
        <a:xfrm flipV="1">
          <a:off x="6972300" y="109083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147540</xdr:rowOff>
    </xdr:from>
    <xdr:ext cx="469744" cy="259045"/>
    <xdr:sp macro="" textlink="">
      <xdr:nvSpPr>
        <xdr:cNvPr id="256" name="n_1mainValue【体育館・プール】&#10;一人当たり面積"/>
        <xdr:cNvSpPr txBox="1"/>
      </xdr:nvSpPr>
      <xdr:spPr>
        <a:xfrm>
          <a:off x="9391727" y="109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147997</xdr:rowOff>
    </xdr:from>
    <xdr:ext cx="469744" cy="259045"/>
    <xdr:sp macro="" textlink="">
      <xdr:nvSpPr>
        <xdr:cNvPr id="257" name="n_2mainValue【体育館・プール】&#10;一人当たり面積"/>
        <xdr:cNvSpPr txBox="1"/>
      </xdr:nvSpPr>
      <xdr:spPr>
        <a:xfrm>
          <a:off x="8515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148912</xdr:rowOff>
    </xdr:from>
    <xdr:ext cx="469744" cy="259045"/>
    <xdr:sp macro="" textlink="">
      <xdr:nvSpPr>
        <xdr:cNvPr id="258" name="n_3mainValue【体育館・プール】&#10;一人当たり面積"/>
        <xdr:cNvSpPr txBox="1"/>
      </xdr:nvSpPr>
      <xdr:spPr>
        <a:xfrm>
          <a:off x="7626427"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149826</xdr:rowOff>
    </xdr:from>
    <xdr:ext cx="469744" cy="259045"/>
    <xdr:sp macro="" textlink="">
      <xdr:nvSpPr>
        <xdr:cNvPr id="259" name="n_4mainValue【体育館・プール】&#10;一人当たり面積"/>
        <xdr:cNvSpPr txBox="1"/>
      </xdr:nvSpPr>
      <xdr:spPr>
        <a:xfrm>
          <a:off x="6737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0" name="楕円 299"/>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1" name="【福祉施設】&#10;有形固定資産減価償却率該当値テキスト"/>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2" name="楕円 301"/>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167639</xdr:rowOff>
    </xdr:from>
    <xdr:to>
      <xdr:col>24</xdr:col>
      <xdr:colOff>63500</xdr:colOff>
      <xdr:row>83</xdr:row>
      <xdr:rowOff>41911</xdr:rowOff>
    </xdr:to>
    <xdr:cxnSp macro="">
      <xdr:nvCxnSpPr>
        <xdr:cNvPr id="303" name="直線コネクタ 302"/>
        <xdr:cNvCxnSpPr/>
      </xdr:nvCxnSpPr>
      <xdr:spPr>
        <a:xfrm>
          <a:off x="3797300" y="14226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4" name="楕円 303"/>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167639</xdr:rowOff>
    </xdr:to>
    <xdr:cxnSp macro="">
      <xdr:nvCxnSpPr>
        <xdr:cNvPr id="305" name="直線コネクタ 304"/>
        <xdr:cNvCxnSpPr/>
      </xdr:nvCxnSpPr>
      <xdr:spPr>
        <a:xfrm>
          <a:off x="2908300" y="14180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6" name="楕円 305"/>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121920</xdr:rowOff>
    </xdr:to>
    <xdr:cxnSp macro="">
      <xdr:nvCxnSpPr>
        <xdr:cNvPr id="307" name="直線コネクタ 306"/>
        <xdr:cNvCxnSpPr/>
      </xdr:nvCxnSpPr>
      <xdr:spPr>
        <a:xfrm>
          <a:off x="2019300" y="141312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36830</xdr:rowOff>
    </xdr:from>
    <xdr:to>
      <xdr:col>6</xdr:col>
      <xdr:colOff>38100</xdr:colOff>
      <xdr:row>82</xdr:row>
      <xdr:rowOff>138430</xdr:rowOff>
    </xdr:to>
    <xdr:sp macro="" textlink="">
      <xdr:nvSpPr>
        <xdr:cNvPr id="308" name="楕円 307"/>
        <xdr:cNvSpPr/>
      </xdr:nvSpPr>
      <xdr:spPr>
        <a:xfrm>
          <a:off x="107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87630</xdr:rowOff>
    </xdr:to>
    <xdr:cxnSp macro="">
      <xdr:nvCxnSpPr>
        <xdr:cNvPr id="309" name="直線コネクタ 308"/>
        <xdr:cNvCxnSpPr/>
      </xdr:nvCxnSpPr>
      <xdr:spPr>
        <a:xfrm flipV="1">
          <a:off x="1130300" y="14131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14" name="n_1mainValue【福祉施設】&#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5" name="n_2mainValue【福祉施設】&#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6"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129557</xdr:rowOff>
    </xdr:from>
    <xdr:ext cx="405111" cy="259045"/>
    <xdr:sp macro="" textlink="">
      <xdr:nvSpPr>
        <xdr:cNvPr id="317" name="n_4mainValue【福祉施設】&#10;有形固定資産減価償却率"/>
        <xdr:cNvSpPr txBox="1"/>
      </xdr:nvSpPr>
      <xdr:spPr>
        <a:xfrm>
          <a:off x="927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57" name="楕円 35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58"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125730</xdr:rowOff>
    </xdr:from>
    <xdr:to>
      <xdr:col>50</xdr:col>
      <xdr:colOff>165100</xdr:colOff>
      <xdr:row>86</xdr:row>
      <xdr:rowOff>55880</xdr:rowOff>
    </xdr:to>
    <xdr:sp macro="" textlink="">
      <xdr:nvSpPr>
        <xdr:cNvPr id="359" name="楕円 358"/>
        <xdr:cNvSpPr/>
      </xdr:nvSpPr>
      <xdr:spPr>
        <a:xfrm>
          <a:off x="9588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5080</xdr:rowOff>
    </xdr:to>
    <xdr:cxnSp macro="">
      <xdr:nvCxnSpPr>
        <xdr:cNvPr id="360" name="直線コネクタ 359"/>
        <xdr:cNvCxnSpPr/>
      </xdr:nvCxnSpPr>
      <xdr:spPr>
        <a:xfrm flipV="1">
          <a:off x="9639300" y="147485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127000</xdr:rowOff>
    </xdr:from>
    <xdr:to>
      <xdr:col>46</xdr:col>
      <xdr:colOff>38100</xdr:colOff>
      <xdr:row>86</xdr:row>
      <xdr:rowOff>57150</xdr:rowOff>
    </xdr:to>
    <xdr:sp macro="" textlink="">
      <xdr:nvSpPr>
        <xdr:cNvPr id="361" name="楕円 360"/>
        <xdr:cNvSpPr/>
      </xdr:nvSpPr>
      <xdr:spPr>
        <a:xfrm>
          <a:off x="8699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5080</xdr:rowOff>
    </xdr:from>
    <xdr:to>
      <xdr:col>50</xdr:col>
      <xdr:colOff>114300</xdr:colOff>
      <xdr:row>86</xdr:row>
      <xdr:rowOff>6350</xdr:rowOff>
    </xdr:to>
    <xdr:cxnSp macro="">
      <xdr:nvCxnSpPr>
        <xdr:cNvPr id="362" name="直線コネクタ 361"/>
        <xdr:cNvCxnSpPr/>
      </xdr:nvCxnSpPr>
      <xdr:spPr>
        <a:xfrm flipV="1">
          <a:off x="8750300" y="14749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63" name="楕円 362"/>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xdr:rowOff>
    </xdr:from>
    <xdr:to>
      <xdr:col>45</xdr:col>
      <xdr:colOff>177800</xdr:colOff>
      <xdr:row>86</xdr:row>
      <xdr:rowOff>7620</xdr:rowOff>
    </xdr:to>
    <xdr:cxnSp macro="">
      <xdr:nvCxnSpPr>
        <xdr:cNvPr id="364" name="直線コネクタ 363"/>
        <xdr:cNvCxnSpPr/>
      </xdr:nvCxnSpPr>
      <xdr:spPr>
        <a:xfrm flipV="1">
          <a:off x="7861300" y="14751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139700</xdr:rowOff>
    </xdr:from>
    <xdr:to>
      <xdr:col>36</xdr:col>
      <xdr:colOff>165100</xdr:colOff>
      <xdr:row>86</xdr:row>
      <xdr:rowOff>69850</xdr:rowOff>
    </xdr:to>
    <xdr:sp macro="" textlink="">
      <xdr:nvSpPr>
        <xdr:cNvPr id="365" name="楕円 364"/>
        <xdr:cNvSpPr/>
      </xdr:nvSpPr>
      <xdr:spPr>
        <a:xfrm>
          <a:off x="6921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xdr:rowOff>
    </xdr:from>
    <xdr:to>
      <xdr:col>41</xdr:col>
      <xdr:colOff>50800</xdr:colOff>
      <xdr:row>86</xdr:row>
      <xdr:rowOff>19050</xdr:rowOff>
    </xdr:to>
    <xdr:cxnSp macro="">
      <xdr:nvCxnSpPr>
        <xdr:cNvPr id="366" name="直線コネクタ 365"/>
        <xdr:cNvCxnSpPr/>
      </xdr:nvCxnSpPr>
      <xdr:spPr>
        <a:xfrm flipV="1">
          <a:off x="6972300" y="14752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47007</xdr:rowOff>
    </xdr:from>
    <xdr:ext cx="469744" cy="259045"/>
    <xdr:sp macro="" textlink="">
      <xdr:nvSpPr>
        <xdr:cNvPr id="371" name="n_1mainValue【福祉施設】&#10;一人当たり面積"/>
        <xdr:cNvSpPr txBox="1"/>
      </xdr:nvSpPr>
      <xdr:spPr>
        <a:xfrm>
          <a:off x="93917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48277</xdr:rowOff>
    </xdr:from>
    <xdr:ext cx="469744" cy="259045"/>
    <xdr:sp macro="" textlink="">
      <xdr:nvSpPr>
        <xdr:cNvPr id="372" name="n_2mainValue【福祉施設】&#10;一人当たり面積"/>
        <xdr:cNvSpPr txBox="1"/>
      </xdr:nvSpPr>
      <xdr:spPr>
        <a:xfrm>
          <a:off x="8515427" y="147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73" name="n_3mainValue【福祉施設】&#10;一人当たり面積"/>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60977</xdr:rowOff>
    </xdr:from>
    <xdr:ext cx="469744" cy="259045"/>
    <xdr:sp macro="" textlink="">
      <xdr:nvSpPr>
        <xdr:cNvPr id="374" name="n_4mainValue【福祉施設】&#10;一人当たり面積"/>
        <xdr:cNvSpPr txBox="1"/>
      </xdr:nvSpPr>
      <xdr:spPr>
        <a:xfrm>
          <a:off x="6737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87630</xdr:rowOff>
    </xdr:from>
    <xdr:to>
      <xdr:col>24</xdr:col>
      <xdr:colOff>114300</xdr:colOff>
      <xdr:row>106</xdr:row>
      <xdr:rowOff>17780</xdr:rowOff>
    </xdr:to>
    <xdr:sp macro="" textlink="">
      <xdr:nvSpPr>
        <xdr:cNvPr id="414" name="楕円 413"/>
        <xdr:cNvSpPr/>
      </xdr:nvSpPr>
      <xdr:spPr>
        <a:xfrm>
          <a:off x="4584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66057</xdr:rowOff>
    </xdr:from>
    <xdr:ext cx="405111" cy="259045"/>
    <xdr:sp macro="" textlink="">
      <xdr:nvSpPr>
        <xdr:cNvPr id="415" name="【市民会館】&#10;有形固定資産減価償却率該当値テキスト"/>
        <xdr:cNvSpPr txBox="1"/>
      </xdr:nvSpPr>
      <xdr:spPr>
        <a:xfrm>
          <a:off x="4673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72389</xdr:rowOff>
    </xdr:from>
    <xdr:to>
      <xdr:col>20</xdr:col>
      <xdr:colOff>38100</xdr:colOff>
      <xdr:row>106</xdr:row>
      <xdr:rowOff>2539</xdr:rowOff>
    </xdr:to>
    <xdr:sp macro="" textlink="">
      <xdr:nvSpPr>
        <xdr:cNvPr id="416" name="楕円 415"/>
        <xdr:cNvSpPr/>
      </xdr:nvSpPr>
      <xdr:spPr>
        <a:xfrm>
          <a:off x="37465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123189</xdr:rowOff>
    </xdr:from>
    <xdr:to>
      <xdr:col>24</xdr:col>
      <xdr:colOff>63500</xdr:colOff>
      <xdr:row>105</xdr:row>
      <xdr:rowOff>138430</xdr:rowOff>
    </xdr:to>
    <xdr:cxnSp macro="">
      <xdr:nvCxnSpPr>
        <xdr:cNvPr id="417" name="直線コネクタ 416"/>
        <xdr:cNvCxnSpPr/>
      </xdr:nvCxnSpPr>
      <xdr:spPr>
        <a:xfrm>
          <a:off x="3797300" y="18125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53339</xdr:rowOff>
    </xdr:from>
    <xdr:to>
      <xdr:col>15</xdr:col>
      <xdr:colOff>101600</xdr:colOff>
      <xdr:row>105</xdr:row>
      <xdr:rowOff>154939</xdr:rowOff>
    </xdr:to>
    <xdr:sp macro="" textlink="">
      <xdr:nvSpPr>
        <xdr:cNvPr id="418" name="楕円 417"/>
        <xdr:cNvSpPr/>
      </xdr:nvSpPr>
      <xdr:spPr>
        <a:xfrm>
          <a:off x="2857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104139</xdr:rowOff>
    </xdr:from>
    <xdr:to>
      <xdr:col>19</xdr:col>
      <xdr:colOff>177800</xdr:colOff>
      <xdr:row>105</xdr:row>
      <xdr:rowOff>123189</xdr:rowOff>
    </xdr:to>
    <xdr:cxnSp macro="">
      <xdr:nvCxnSpPr>
        <xdr:cNvPr id="419" name="直線コネクタ 418"/>
        <xdr:cNvCxnSpPr/>
      </xdr:nvCxnSpPr>
      <xdr:spPr>
        <a:xfrm>
          <a:off x="2908300" y="18106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35561</xdr:rowOff>
    </xdr:from>
    <xdr:to>
      <xdr:col>10</xdr:col>
      <xdr:colOff>165100</xdr:colOff>
      <xdr:row>105</xdr:row>
      <xdr:rowOff>137161</xdr:rowOff>
    </xdr:to>
    <xdr:sp macro="" textlink="">
      <xdr:nvSpPr>
        <xdr:cNvPr id="420" name="楕円 419"/>
        <xdr:cNvSpPr/>
      </xdr:nvSpPr>
      <xdr:spPr>
        <a:xfrm>
          <a:off x="1968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86361</xdr:rowOff>
    </xdr:from>
    <xdr:to>
      <xdr:col>15</xdr:col>
      <xdr:colOff>50800</xdr:colOff>
      <xdr:row>105</xdr:row>
      <xdr:rowOff>104139</xdr:rowOff>
    </xdr:to>
    <xdr:cxnSp macro="">
      <xdr:nvCxnSpPr>
        <xdr:cNvPr id="421" name="直線コネクタ 420"/>
        <xdr:cNvCxnSpPr/>
      </xdr:nvCxnSpPr>
      <xdr:spPr>
        <a:xfrm>
          <a:off x="2019300" y="180886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12700</xdr:rowOff>
    </xdr:from>
    <xdr:to>
      <xdr:col>6</xdr:col>
      <xdr:colOff>38100</xdr:colOff>
      <xdr:row>105</xdr:row>
      <xdr:rowOff>114300</xdr:rowOff>
    </xdr:to>
    <xdr:sp macro="" textlink="">
      <xdr:nvSpPr>
        <xdr:cNvPr id="422" name="楕円 421"/>
        <xdr:cNvSpPr/>
      </xdr:nvSpPr>
      <xdr:spPr>
        <a:xfrm>
          <a:off x="1079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63500</xdr:rowOff>
    </xdr:from>
    <xdr:to>
      <xdr:col>10</xdr:col>
      <xdr:colOff>114300</xdr:colOff>
      <xdr:row>105</xdr:row>
      <xdr:rowOff>86361</xdr:rowOff>
    </xdr:to>
    <xdr:cxnSp macro="">
      <xdr:nvCxnSpPr>
        <xdr:cNvPr id="423" name="直線コネクタ 422"/>
        <xdr:cNvCxnSpPr/>
      </xdr:nvCxnSpPr>
      <xdr:spPr>
        <a:xfrm>
          <a:off x="1130300" y="18065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165116</xdr:rowOff>
    </xdr:from>
    <xdr:ext cx="405111" cy="259045"/>
    <xdr:sp macro="" textlink="">
      <xdr:nvSpPr>
        <xdr:cNvPr id="428" name="n_1mainValue【市民会館】&#10;有形固定資産減価償却率"/>
        <xdr:cNvSpPr txBox="1"/>
      </xdr:nvSpPr>
      <xdr:spPr>
        <a:xfrm>
          <a:off x="3582044" y="181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146066</xdr:rowOff>
    </xdr:from>
    <xdr:ext cx="405111" cy="259045"/>
    <xdr:sp macro="" textlink="">
      <xdr:nvSpPr>
        <xdr:cNvPr id="429" name="n_2mainValue【市民会館】&#10;有形固定資産減価償却率"/>
        <xdr:cNvSpPr txBox="1"/>
      </xdr:nvSpPr>
      <xdr:spPr>
        <a:xfrm>
          <a:off x="2705744" y="1814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128288</xdr:rowOff>
    </xdr:from>
    <xdr:ext cx="405111" cy="259045"/>
    <xdr:sp macro="" textlink="">
      <xdr:nvSpPr>
        <xdr:cNvPr id="430" name="n_3mainValue【市民会館】&#10;有形固定資産減価償却率"/>
        <xdr:cNvSpPr txBox="1"/>
      </xdr:nvSpPr>
      <xdr:spPr>
        <a:xfrm>
          <a:off x="1816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105427</xdr:rowOff>
    </xdr:from>
    <xdr:ext cx="405111" cy="259045"/>
    <xdr:sp macro="" textlink="">
      <xdr:nvSpPr>
        <xdr:cNvPr id="431" name="n_4mainValue【市民会館】&#10;有形固定資産減価償却率"/>
        <xdr:cNvSpPr txBox="1"/>
      </xdr:nvSpPr>
      <xdr:spPr>
        <a:xfrm>
          <a:off x="927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38736</xdr:rowOff>
    </xdr:from>
    <xdr:to>
      <xdr:col>55</xdr:col>
      <xdr:colOff>50800</xdr:colOff>
      <xdr:row>107</xdr:row>
      <xdr:rowOff>140336</xdr:rowOff>
    </xdr:to>
    <xdr:sp macro="" textlink="">
      <xdr:nvSpPr>
        <xdr:cNvPr id="471" name="楕円 470"/>
        <xdr:cNvSpPr/>
      </xdr:nvSpPr>
      <xdr:spPr>
        <a:xfrm>
          <a:off x="104267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17163</xdr:rowOff>
    </xdr:from>
    <xdr:ext cx="469744" cy="259045"/>
    <xdr:sp macro="" textlink="">
      <xdr:nvSpPr>
        <xdr:cNvPr id="472" name="【市民会館】&#10;一人当たり面積該当値テキスト"/>
        <xdr:cNvSpPr txBox="1"/>
      </xdr:nvSpPr>
      <xdr:spPr>
        <a:xfrm>
          <a:off x="10515600"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40639</xdr:rowOff>
    </xdr:from>
    <xdr:to>
      <xdr:col>50</xdr:col>
      <xdr:colOff>165100</xdr:colOff>
      <xdr:row>107</xdr:row>
      <xdr:rowOff>142239</xdr:rowOff>
    </xdr:to>
    <xdr:sp macro="" textlink="">
      <xdr:nvSpPr>
        <xdr:cNvPr id="473" name="楕円 472"/>
        <xdr:cNvSpPr/>
      </xdr:nvSpPr>
      <xdr:spPr>
        <a:xfrm>
          <a:off x="9588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89536</xdr:rowOff>
    </xdr:from>
    <xdr:to>
      <xdr:col>55</xdr:col>
      <xdr:colOff>0</xdr:colOff>
      <xdr:row>107</xdr:row>
      <xdr:rowOff>91439</xdr:rowOff>
    </xdr:to>
    <xdr:cxnSp macro="">
      <xdr:nvCxnSpPr>
        <xdr:cNvPr id="474" name="直線コネクタ 473"/>
        <xdr:cNvCxnSpPr/>
      </xdr:nvCxnSpPr>
      <xdr:spPr>
        <a:xfrm flipV="1">
          <a:off x="9639300" y="184346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5" name="楕円 474"/>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91439</xdr:rowOff>
    </xdr:from>
    <xdr:to>
      <xdr:col>50</xdr:col>
      <xdr:colOff>114300</xdr:colOff>
      <xdr:row>107</xdr:row>
      <xdr:rowOff>95250</xdr:rowOff>
    </xdr:to>
    <xdr:cxnSp macro="">
      <xdr:nvCxnSpPr>
        <xdr:cNvPr id="476" name="直線コネクタ 475"/>
        <xdr:cNvCxnSpPr/>
      </xdr:nvCxnSpPr>
      <xdr:spPr>
        <a:xfrm flipV="1">
          <a:off x="8750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46355</xdr:rowOff>
    </xdr:from>
    <xdr:to>
      <xdr:col>41</xdr:col>
      <xdr:colOff>101600</xdr:colOff>
      <xdr:row>107</xdr:row>
      <xdr:rowOff>147955</xdr:rowOff>
    </xdr:to>
    <xdr:sp macro="" textlink="">
      <xdr:nvSpPr>
        <xdr:cNvPr id="477" name="楕円 476"/>
        <xdr:cNvSpPr/>
      </xdr:nvSpPr>
      <xdr:spPr>
        <a:xfrm>
          <a:off x="781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97155</xdr:rowOff>
    </xdr:to>
    <xdr:cxnSp macro="">
      <xdr:nvCxnSpPr>
        <xdr:cNvPr id="478" name="直線コネクタ 477"/>
        <xdr:cNvCxnSpPr/>
      </xdr:nvCxnSpPr>
      <xdr:spPr>
        <a:xfrm flipV="1">
          <a:off x="7861300" y="1844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9" name="楕円 478"/>
        <xdr:cNvSpPr/>
      </xdr:nvSpPr>
      <xdr:spPr>
        <a:xfrm>
          <a:off x="692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97155</xdr:rowOff>
    </xdr:from>
    <xdr:to>
      <xdr:col>41</xdr:col>
      <xdr:colOff>50800</xdr:colOff>
      <xdr:row>107</xdr:row>
      <xdr:rowOff>99061</xdr:rowOff>
    </xdr:to>
    <xdr:cxnSp macro="">
      <xdr:nvCxnSpPr>
        <xdr:cNvPr id="480" name="直線コネクタ 479"/>
        <xdr:cNvCxnSpPr/>
      </xdr:nvCxnSpPr>
      <xdr:spPr>
        <a:xfrm flipV="1">
          <a:off x="6972300" y="1844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133366</xdr:rowOff>
    </xdr:from>
    <xdr:ext cx="469744" cy="259045"/>
    <xdr:sp macro="" textlink="">
      <xdr:nvSpPr>
        <xdr:cNvPr id="485" name="n_1mainValue【市民会館】&#10;一人当たり面積"/>
        <xdr:cNvSpPr txBox="1"/>
      </xdr:nvSpPr>
      <xdr:spPr>
        <a:xfrm>
          <a:off x="9391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86" name="n_2main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139082</xdr:rowOff>
    </xdr:from>
    <xdr:ext cx="469744" cy="259045"/>
    <xdr:sp macro="" textlink="">
      <xdr:nvSpPr>
        <xdr:cNvPr id="487" name="n_3mainValue【市民会館】&#10;一人当たり面積"/>
        <xdr:cNvSpPr txBox="1"/>
      </xdr:nvSpPr>
      <xdr:spPr>
        <a:xfrm>
          <a:off x="7626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88" name="n_4mainValue【市民会館】&#10;一人当たり面積"/>
        <xdr:cNvSpPr txBox="1"/>
      </xdr:nvSpPr>
      <xdr:spPr>
        <a:xfrm>
          <a:off x="6737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529" name="楕円 528"/>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530" name="【一般廃棄物処理施設】&#10;有形固定資産減価償却率該当値テキスト"/>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531" name="楕円 530"/>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17145</xdr:rowOff>
    </xdr:to>
    <xdr:cxnSp macro="">
      <xdr:nvCxnSpPr>
        <xdr:cNvPr id="532" name="直線コネクタ 531"/>
        <xdr:cNvCxnSpPr/>
      </xdr:nvCxnSpPr>
      <xdr:spPr>
        <a:xfrm>
          <a:off x="15481300" y="66770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33" name="楕円 532"/>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161925</xdr:rowOff>
    </xdr:to>
    <xdr:cxnSp macro="">
      <xdr:nvCxnSpPr>
        <xdr:cNvPr id="534" name="直線コネクタ 533"/>
        <xdr:cNvCxnSpPr/>
      </xdr:nvCxnSpPr>
      <xdr:spPr>
        <a:xfrm>
          <a:off x="14592300" y="6627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35" name="楕円 534"/>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112395</xdr:rowOff>
    </xdr:to>
    <xdr:cxnSp macro="">
      <xdr:nvCxnSpPr>
        <xdr:cNvPr id="536" name="直線コネクタ 535"/>
        <xdr:cNvCxnSpPr/>
      </xdr:nvCxnSpPr>
      <xdr:spPr>
        <a:xfrm>
          <a:off x="13703300" y="65970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37" name="楕円 536"/>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81915</xdr:rowOff>
    </xdr:to>
    <xdr:cxnSp macro="">
      <xdr:nvCxnSpPr>
        <xdr:cNvPr id="538" name="直線コネクタ 537"/>
        <xdr:cNvCxnSpPr/>
      </xdr:nvCxnSpPr>
      <xdr:spPr>
        <a:xfrm>
          <a:off x="12814300" y="65227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543" name="n_1mainValue【一般廃棄物処理施設】&#10;有形固定資産減価償却率"/>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main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45" name="n_3mainValue【一般廃棄物処理施設】&#10;有形固定資産減価償却率"/>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6" name="n_4mainValue【一般廃棄物処理施設】&#10;有形固定資産減価償却率"/>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93559</xdr:rowOff>
    </xdr:from>
    <xdr:to>
      <xdr:col>116</xdr:col>
      <xdr:colOff>114300</xdr:colOff>
      <xdr:row>40</xdr:row>
      <xdr:rowOff>23709</xdr:rowOff>
    </xdr:to>
    <xdr:sp macro="" textlink="">
      <xdr:nvSpPr>
        <xdr:cNvPr id="584" name="楕円 583"/>
        <xdr:cNvSpPr/>
      </xdr:nvSpPr>
      <xdr:spPr>
        <a:xfrm>
          <a:off x="22110700" y="67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116436</xdr:rowOff>
    </xdr:from>
    <xdr:ext cx="599010" cy="259045"/>
    <xdr:sp macro="" textlink="">
      <xdr:nvSpPr>
        <xdr:cNvPr id="585" name="【一般廃棄物処理施設】&#10;一人当たり有形固定資産（償却資産）額該当値テキスト"/>
        <xdr:cNvSpPr txBox="1"/>
      </xdr:nvSpPr>
      <xdr:spPr>
        <a:xfrm>
          <a:off x="22199600" y="663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100813</xdr:rowOff>
    </xdr:from>
    <xdr:to>
      <xdr:col>112</xdr:col>
      <xdr:colOff>38100</xdr:colOff>
      <xdr:row>40</xdr:row>
      <xdr:rowOff>30963</xdr:rowOff>
    </xdr:to>
    <xdr:sp macro="" textlink="">
      <xdr:nvSpPr>
        <xdr:cNvPr id="586" name="楕円 585"/>
        <xdr:cNvSpPr/>
      </xdr:nvSpPr>
      <xdr:spPr>
        <a:xfrm>
          <a:off x="21272500" y="67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144359</xdr:rowOff>
    </xdr:from>
    <xdr:to>
      <xdr:col>116</xdr:col>
      <xdr:colOff>63500</xdr:colOff>
      <xdr:row>39</xdr:row>
      <xdr:rowOff>151613</xdr:rowOff>
    </xdr:to>
    <xdr:cxnSp macro="">
      <xdr:nvCxnSpPr>
        <xdr:cNvPr id="587" name="直線コネクタ 586"/>
        <xdr:cNvCxnSpPr/>
      </xdr:nvCxnSpPr>
      <xdr:spPr>
        <a:xfrm flipV="1">
          <a:off x="21323300" y="6830909"/>
          <a:ext cx="8382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88642</xdr:rowOff>
    </xdr:from>
    <xdr:to>
      <xdr:col>107</xdr:col>
      <xdr:colOff>101600</xdr:colOff>
      <xdr:row>40</xdr:row>
      <xdr:rowOff>18792</xdr:rowOff>
    </xdr:to>
    <xdr:sp macro="" textlink="">
      <xdr:nvSpPr>
        <xdr:cNvPr id="588" name="楕円 587"/>
        <xdr:cNvSpPr/>
      </xdr:nvSpPr>
      <xdr:spPr>
        <a:xfrm>
          <a:off x="20383500" y="67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139442</xdr:rowOff>
    </xdr:from>
    <xdr:to>
      <xdr:col>111</xdr:col>
      <xdr:colOff>177800</xdr:colOff>
      <xdr:row>39</xdr:row>
      <xdr:rowOff>151613</xdr:rowOff>
    </xdr:to>
    <xdr:cxnSp macro="">
      <xdr:nvCxnSpPr>
        <xdr:cNvPr id="589" name="直線コネクタ 588"/>
        <xdr:cNvCxnSpPr/>
      </xdr:nvCxnSpPr>
      <xdr:spPr>
        <a:xfrm>
          <a:off x="20434300" y="6825992"/>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79846</xdr:rowOff>
    </xdr:from>
    <xdr:to>
      <xdr:col>102</xdr:col>
      <xdr:colOff>165100</xdr:colOff>
      <xdr:row>40</xdr:row>
      <xdr:rowOff>9996</xdr:rowOff>
    </xdr:to>
    <xdr:sp macro="" textlink="">
      <xdr:nvSpPr>
        <xdr:cNvPr id="590" name="楕円 589"/>
        <xdr:cNvSpPr/>
      </xdr:nvSpPr>
      <xdr:spPr>
        <a:xfrm>
          <a:off x="19494500" y="67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130646</xdr:rowOff>
    </xdr:from>
    <xdr:to>
      <xdr:col>107</xdr:col>
      <xdr:colOff>50800</xdr:colOff>
      <xdr:row>39</xdr:row>
      <xdr:rowOff>139442</xdr:rowOff>
    </xdr:to>
    <xdr:cxnSp macro="">
      <xdr:nvCxnSpPr>
        <xdr:cNvPr id="591" name="直線コネクタ 590"/>
        <xdr:cNvCxnSpPr/>
      </xdr:nvCxnSpPr>
      <xdr:spPr>
        <a:xfrm>
          <a:off x="19545300" y="6817196"/>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46054</xdr:rowOff>
    </xdr:from>
    <xdr:to>
      <xdr:col>98</xdr:col>
      <xdr:colOff>38100</xdr:colOff>
      <xdr:row>39</xdr:row>
      <xdr:rowOff>147654</xdr:rowOff>
    </xdr:to>
    <xdr:sp macro="" textlink="">
      <xdr:nvSpPr>
        <xdr:cNvPr id="592" name="楕円 591"/>
        <xdr:cNvSpPr/>
      </xdr:nvSpPr>
      <xdr:spPr>
        <a:xfrm>
          <a:off x="18605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96854</xdr:rowOff>
    </xdr:from>
    <xdr:to>
      <xdr:col>102</xdr:col>
      <xdr:colOff>114300</xdr:colOff>
      <xdr:row>39</xdr:row>
      <xdr:rowOff>130646</xdr:rowOff>
    </xdr:to>
    <xdr:cxnSp macro="">
      <xdr:nvCxnSpPr>
        <xdr:cNvPr id="593" name="直線コネクタ 592"/>
        <xdr:cNvCxnSpPr/>
      </xdr:nvCxnSpPr>
      <xdr:spPr>
        <a:xfrm>
          <a:off x="18656300" y="6783404"/>
          <a:ext cx="8890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47490</xdr:rowOff>
    </xdr:from>
    <xdr:ext cx="599010" cy="259045"/>
    <xdr:sp macro="" textlink="">
      <xdr:nvSpPr>
        <xdr:cNvPr id="598" name="n_1mainValue【一般廃棄物処理施設】&#10;一人当たり有形固定資産（償却資産）額"/>
        <xdr:cNvSpPr txBox="1"/>
      </xdr:nvSpPr>
      <xdr:spPr>
        <a:xfrm>
          <a:off x="21011095" y="656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9919</xdr:rowOff>
    </xdr:from>
    <xdr:ext cx="599010" cy="259045"/>
    <xdr:sp macro="" textlink="">
      <xdr:nvSpPr>
        <xdr:cNvPr id="599" name="n_2mainValue【一般廃棄物処理施設】&#10;一人当たり有形固定資産（償却資産）額"/>
        <xdr:cNvSpPr txBox="1"/>
      </xdr:nvSpPr>
      <xdr:spPr>
        <a:xfrm>
          <a:off x="20134795" y="68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26523</xdr:rowOff>
    </xdr:from>
    <xdr:ext cx="599010" cy="259045"/>
    <xdr:sp macro="" textlink="">
      <xdr:nvSpPr>
        <xdr:cNvPr id="600" name="n_3mainValue【一般廃棄物処理施設】&#10;一人当たり有形固定資産（償却資産）額"/>
        <xdr:cNvSpPr txBox="1"/>
      </xdr:nvSpPr>
      <xdr:spPr>
        <a:xfrm>
          <a:off x="19245795" y="65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164181</xdr:rowOff>
    </xdr:from>
    <xdr:ext cx="599010" cy="259045"/>
    <xdr:sp macro="" textlink="">
      <xdr:nvSpPr>
        <xdr:cNvPr id="601" name="n_4mainValue【一般廃棄物処理施設】&#10;一人当たり有形固定資産（償却資産）額"/>
        <xdr:cNvSpPr txBox="1"/>
      </xdr:nvSpPr>
      <xdr:spPr>
        <a:xfrm>
          <a:off x="18356795" y="65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3" name="楕円 642"/>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4"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5" name="楕円 644"/>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46" name="直線コネクタ 645"/>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47" name="楕円 646"/>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48" name="直線コネクタ 647"/>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49" name="楕円 648"/>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0" name="直線コネクタ 649"/>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1" name="楕円 650"/>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52" name="直線コネクタ 651"/>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4"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5"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56"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7"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58"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59"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0"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9"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00" name="楕円 699"/>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01"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02" name="楕円 70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03" name="直線コネクタ 702"/>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04" name="楕円 70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05" name="直線コネクタ 704"/>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06" name="楕円 70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07" name="直線コネクタ 706"/>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08" name="楕円 707"/>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09" name="直線コネクタ 708"/>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0"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1"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2"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3"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14"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15"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16"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17"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132624</xdr:rowOff>
    </xdr:from>
    <xdr:to>
      <xdr:col>85</xdr:col>
      <xdr:colOff>177800</xdr:colOff>
      <xdr:row>80</xdr:row>
      <xdr:rowOff>62774</xdr:rowOff>
    </xdr:to>
    <xdr:sp macro="" textlink="">
      <xdr:nvSpPr>
        <xdr:cNvPr id="759" name="楕円 758"/>
        <xdr:cNvSpPr/>
      </xdr:nvSpPr>
      <xdr:spPr>
        <a:xfrm>
          <a:off x="16268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155501</xdr:rowOff>
    </xdr:from>
    <xdr:ext cx="405111" cy="259045"/>
    <xdr:sp macro="" textlink="">
      <xdr:nvSpPr>
        <xdr:cNvPr id="760" name="【消防施設】&#10;有形固定資産減価償却率該当値テキスト"/>
        <xdr:cNvSpPr txBox="1"/>
      </xdr:nvSpPr>
      <xdr:spPr>
        <a:xfrm>
          <a:off x="16357600" y="135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761" name="楕円 760"/>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80</xdr:row>
      <xdr:rowOff>11974</xdr:rowOff>
    </xdr:to>
    <xdr:cxnSp macro="">
      <xdr:nvCxnSpPr>
        <xdr:cNvPr id="762" name="直線コネクタ 761"/>
        <xdr:cNvCxnSpPr/>
      </xdr:nvCxnSpPr>
      <xdr:spPr>
        <a:xfrm>
          <a:off x="15481300" y="1365123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763" name="楕円 762"/>
        <xdr:cNvSpPr/>
      </xdr:nvSpPr>
      <xdr:spPr>
        <a:xfrm>
          <a:off x="1454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127907</xdr:rowOff>
    </xdr:to>
    <xdr:cxnSp macro="">
      <xdr:nvCxnSpPr>
        <xdr:cNvPr id="764" name="直線コネクタ 763"/>
        <xdr:cNvCxnSpPr/>
      </xdr:nvCxnSpPr>
      <xdr:spPr>
        <a:xfrm flipV="1">
          <a:off x="14592300" y="136512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37919</xdr:rowOff>
    </xdr:from>
    <xdr:to>
      <xdr:col>72</xdr:col>
      <xdr:colOff>38100</xdr:colOff>
      <xdr:row>79</xdr:row>
      <xdr:rowOff>139519</xdr:rowOff>
    </xdr:to>
    <xdr:sp macro="" textlink="">
      <xdr:nvSpPr>
        <xdr:cNvPr id="765" name="楕円 764"/>
        <xdr:cNvSpPr/>
      </xdr:nvSpPr>
      <xdr:spPr>
        <a:xfrm>
          <a:off x="13652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88719</xdr:rowOff>
    </xdr:from>
    <xdr:to>
      <xdr:col>76</xdr:col>
      <xdr:colOff>114300</xdr:colOff>
      <xdr:row>79</xdr:row>
      <xdr:rowOff>127907</xdr:rowOff>
    </xdr:to>
    <xdr:cxnSp macro="">
      <xdr:nvCxnSpPr>
        <xdr:cNvPr id="766" name="直線コネクタ 765"/>
        <xdr:cNvCxnSpPr/>
      </xdr:nvCxnSpPr>
      <xdr:spPr>
        <a:xfrm>
          <a:off x="13703300" y="136332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163649</xdr:rowOff>
    </xdr:from>
    <xdr:to>
      <xdr:col>67</xdr:col>
      <xdr:colOff>101600</xdr:colOff>
      <xdr:row>79</xdr:row>
      <xdr:rowOff>93799</xdr:rowOff>
    </xdr:to>
    <xdr:sp macro="" textlink="">
      <xdr:nvSpPr>
        <xdr:cNvPr id="767" name="楕円 766"/>
        <xdr:cNvSpPr/>
      </xdr:nvSpPr>
      <xdr:spPr>
        <a:xfrm>
          <a:off x="12763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42999</xdr:rowOff>
    </xdr:from>
    <xdr:to>
      <xdr:col>71</xdr:col>
      <xdr:colOff>177800</xdr:colOff>
      <xdr:row>79</xdr:row>
      <xdr:rowOff>88719</xdr:rowOff>
    </xdr:to>
    <xdr:cxnSp macro="">
      <xdr:nvCxnSpPr>
        <xdr:cNvPr id="768" name="直線コネクタ 767"/>
        <xdr:cNvCxnSpPr/>
      </xdr:nvCxnSpPr>
      <xdr:spPr>
        <a:xfrm>
          <a:off x="12814300" y="135875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2"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773" name="n_1mainValue【消防施設】&#10;有形固定資産減価償却率"/>
        <xdr:cNvSpPr txBox="1"/>
      </xdr:nvSpPr>
      <xdr:spPr>
        <a:xfrm>
          <a:off x="15266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774" name="n_2mainValue【消防施設】&#10;有形固定資産減価償却率"/>
        <xdr:cNvSpPr txBox="1"/>
      </xdr:nvSpPr>
      <xdr:spPr>
        <a:xfrm>
          <a:off x="14389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775" name="n_3main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110326</xdr:rowOff>
    </xdr:from>
    <xdr:ext cx="405111" cy="259045"/>
    <xdr:sp macro="" textlink="">
      <xdr:nvSpPr>
        <xdr:cNvPr id="776" name="n_4mainValue【消防施設】&#10;有形固定資産減価償却率"/>
        <xdr:cNvSpPr txBox="1"/>
      </xdr:nvSpPr>
      <xdr:spPr>
        <a:xfrm>
          <a:off x="12611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37134</xdr:rowOff>
    </xdr:from>
    <xdr:to>
      <xdr:col>116</xdr:col>
      <xdr:colOff>114300</xdr:colOff>
      <xdr:row>85</xdr:row>
      <xdr:rowOff>138734</xdr:rowOff>
    </xdr:to>
    <xdr:sp macro="" textlink="">
      <xdr:nvSpPr>
        <xdr:cNvPr id="814" name="楕円 813"/>
        <xdr:cNvSpPr/>
      </xdr:nvSpPr>
      <xdr:spPr>
        <a:xfrm>
          <a:off x="221107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15"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43535</xdr:rowOff>
    </xdr:from>
    <xdr:to>
      <xdr:col>112</xdr:col>
      <xdr:colOff>38100</xdr:colOff>
      <xdr:row>85</xdr:row>
      <xdr:rowOff>145135</xdr:rowOff>
    </xdr:to>
    <xdr:sp macro="" textlink="">
      <xdr:nvSpPr>
        <xdr:cNvPr id="816" name="楕円 815"/>
        <xdr:cNvSpPr/>
      </xdr:nvSpPr>
      <xdr:spPr>
        <a:xfrm>
          <a:off x="21272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87934</xdr:rowOff>
    </xdr:from>
    <xdr:to>
      <xdr:col>116</xdr:col>
      <xdr:colOff>63500</xdr:colOff>
      <xdr:row>85</xdr:row>
      <xdr:rowOff>94335</xdr:rowOff>
    </xdr:to>
    <xdr:cxnSp macro="">
      <xdr:nvCxnSpPr>
        <xdr:cNvPr id="817" name="直線コネクタ 816"/>
        <xdr:cNvCxnSpPr/>
      </xdr:nvCxnSpPr>
      <xdr:spPr>
        <a:xfrm flipV="1">
          <a:off x="21323300" y="146611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48107</xdr:rowOff>
    </xdr:from>
    <xdr:to>
      <xdr:col>107</xdr:col>
      <xdr:colOff>101600</xdr:colOff>
      <xdr:row>85</xdr:row>
      <xdr:rowOff>149707</xdr:rowOff>
    </xdr:to>
    <xdr:sp macro="" textlink="">
      <xdr:nvSpPr>
        <xdr:cNvPr id="818" name="楕円 817"/>
        <xdr:cNvSpPr/>
      </xdr:nvSpPr>
      <xdr:spPr>
        <a:xfrm>
          <a:off x="20383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94335</xdr:rowOff>
    </xdr:from>
    <xdr:to>
      <xdr:col>111</xdr:col>
      <xdr:colOff>177800</xdr:colOff>
      <xdr:row>85</xdr:row>
      <xdr:rowOff>98907</xdr:rowOff>
    </xdr:to>
    <xdr:cxnSp macro="">
      <xdr:nvCxnSpPr>
        <xdr:cNvPr id="819" name="直線コネクタ 818"/>
        <xdr:cNvCxnSpPr/>
      </xdr:nvCxnSpPr>
      <xdr:spPr>
        <a:xfrm flipV="1">
          <a:off x="20434300" y="146675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48107</xdr:rowOff>
    </xdr:from>
    <xdr:to>
      <xdr:col>102</xdr:col>
      <xdr:colOff>165100</xdr:colOff>
      <xdr:row>85</xdr:row>
      <xdr:rowOff>149707</xdr:rowOff>
    </xdr:to>
    <xdr:sp macro="" textlink="">
      <xdr:nvSpPr>
        <xdr:cNvPr id="820" name="楕円 819"/>
        <xdr:cNvSpPr/>
      </xdr:nvSpPr>
      <xdr:spPr>
        <a:xfrm>
          <a:off x="19494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98907</xdr:rowOff>
    </xdr:from>
    <xdr:to>
      <xdr:col>107</xdr:col>
      <xdr:colOff>50800</xdr:colOff>
      <xdr:row>85</xdr:row>
      <xdr:rowOff>98907</xdr:rowOff>
    </xdr:to>
    <xdr:cxnSp macro="">
      <xdr:nvCxnSpPr>
        <xdr:cNvPr id="821" name="直線コネクタ 820"/>
        <xdr:cNvCxnSpPr/>
      </xdr:nvCxnSpPr>
      <xdr:spPr>
        <a:xfrm>
          <a:off x="19545300" y="1467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48107</xdr:rowOff>
    </xdr:from>
    <xdr:to>
      <xdr:col>98</xdr:col>
      <xdr:colOff>38100</xdr:colOff>
      <xdr:row>85</xdr:row>
      <xdr:rowOff>149707</xdr:rowOff>
    </xdr:to>
    <xdr:sp macro="" textlink="">
      <xdr:nvSpPr>
        <xdr:cNvPr id="822" name="楕円 821"/>
        <xdr:cNvSpPr/>
      </xdr:nvSpPr>
      <xdr:spPr>
        <a:xfrm>
          <a:off x="18605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98907</xdr:rowOff>
    </xdr:from>
    <xdr:to>
      <xdr:col>102</xdr:col>
      <xdr:colOff>114300</xdr:colOff>
      <xdr:row>85</xdr:row>
      <xdr:rowOff>98907</xdr:rowOff>
    </xdr:to>
    <xdr:cxnSp macro="">
      <xdr:nvCxnSpPr>
        <xdr:cNvPr id="823" name="直線コネクタ 822"/>
        <xdr:cNvCxnSpPr/>
      </xdr:nvCxnSpPr>
      <xdr:spPr>
        <a:xfrm>
          <a:off x="18656300" y="1467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136262</xdr:rowOff>
    </xdr:from>
    <xdr:ext cx="469744" cy="259045"/>
    <xdr:sp macro="" textlink="">
      <xdr:nvSpPr>
        <xdr:cNvPr id="828" name="n_1mainValue【消防施設】&#10;一人当たり面積"/>
        <xdr:cNvSpPr txBox="1"/>
      </xdr:nvSpPr>
      <xdr:spPr>
        <a:xfrm>
          <a:off x="210757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140834</xdr:rowOff>
    </xdr:from>
    <xdr:ext cx="469744" cy="259045"/>
    <xdr:sp macro="" textlink="">
      <xdr:nvSpPr>
        <xdr:cNvPr id="829" name="n_2mainValue【消防施設】&#10;一人当たり面積"/>
        <xdr:cNvSpPr txBox="1"/>
      </xdr:nvSpPr>
      <xdr:spPr>
        <a:xfrm>
          <a:off x="20199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140834</xdr:rowOff>
    </xdr:from>
    <xdr:ext cx="469744" cy="259045"/>
    <xdr:sp macro="" textlink="">
      <xdr:nvSpPr>
        <xdr:cNvPr id="830" name="n_3mainValue【消防施設】&#10;一人当たり面積"/>
        <xdr:cNvSpPr txBox="1"/>
      </xdr:nvSpPr>
      <xdr:spPr>
        <a:xfrm>
          <a:off x="19310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140834</xdr:rowOff>
    </xdr:from>
    <xdr:ext cx="469744" cy="259045"/>
    <xdr:sp macro="" textlink="">
      <xdr:nvSpPr>
        <xdr:cNvPr id="831" name="n_4mainValue【消防施設】&#10;一人当たり面積"/>
        <xdr:cNvSpPr txBox="1"/>
      </xdr:nvSpPr>
      <xdr:spPr>
        <a:xfrm>
          <a:off x="184214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6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873" name="楕円 872"/>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874"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875" name="楕円 874"/>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59871</xdr:rowOff>
    </xdr:from>
    <xdr:to>
      <xdr:col>85</xdr:col>
      <xdr:colOff>127000</xdr:colOff>
      <xdr:row>102</xdr:row>
      <xdr:rowOff>120287</xdr:rowOff>
    </xdr:to>
    <xdr:cxnSp macro="">
      <xdr:nvCxnSpPr>
        <xdr:cNvPr id="876" name="直線コネクタ 875"/>
        <xdr:cNvCxnSpPr/>
      </xdr:nvCxnSpPr>
      <xdr:spPr>
        <a:xfrm>
          <a:off x="15481300" y="1754777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877" name="楕円 876"/>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59871</xdr:rowOff>
    </xdr:to>
    <xdr:cxnSp macro="">
      <xdr:nvCxnSpPr>
        <xdr:cNvPr id="878" name="直線コネクタ 877"/>
        <xdr:cNvCxnSpPr/>
      </xdr:nvCxnSpPr>
      <xdr:spPr>
        <a:xfrm>
          <a:off x="14592300" y="174873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879" name="楕円 878"/>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110489</xdr:rowOff>
    </xdr:from>
    <xdr:to>
      <xdr:col>76</xdr:col>
      <xdr:colOff>114300</xdr:colOff>
      <xdr:row>101</xdr:row>
      <xdr:rowOff>170906</xdr:rowOff>
    </xdr:to>
    <xdr:cxnSp macro="">
      <xdr:nvCxnSpPr>
        <xdr:cNvPr id="880" name="直線コネクタ 879"/>
        <xdr:cNvCxnSpPr/>
      </xdr:nvCxnSpPr>
      <xdr:spPr>
        <a:xfrm>
          <a:off x="13703300" y="17426939"/>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162561</xdr:rowOff>
    </xdr:from>
    <xdr:to>
      <xdr:col>67</xdr:col>
      <xdr:colOff>101600</xdr:colOff>
      <xdr:row>101</xdr:row>
      <xdr:rowOff>92711</xdr:rowOff>
    </xdr:to>
    <xdr:sp macro="" textlink="">
      <xdr:nvSpPr>
        <xdr:cNvPr id="881" name="楕円 880"/>
        <xdr:cNvSpPr/>
      </xdr:nvSpPr>
      <xdr:spPr>
        <a:xfrm>
          <a:off x="1276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41911</xdr:rowOff>
    </xdr:from>
    <xdr:to>
      <xdr:col>71</xdr:col>
      <xdr:colOff>177800</xdr:colOff>
      <xdr:row>101</xdr:row>
      <xdr:rowOff>110489</xdr:rowOff>
    </xdr:to>
    <xdr:cxnSp macro="">
      <xdr:nvCxnSpPr>
        <xdr:cNvPr id="882" name="直線コネクタ 881"/>
        <xdr:cNvCxnSpPr/>
      </xdr:nvCxnSpPr>
      <xdr:spPr>
        <a:xfrm>
          <a:off x="12814300" y="17358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887" name="n_1mainValue【庁舎】&#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888" name="n_2mainValue【庁舎】&#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889" name="n_3mainValue【庁舎】&#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109238</xdr:rowOff>
    </xdr:from>
    <xdr:ext cx="405111" cy="259045"/>
    <xdr:sp macro="" textlink="">
      <xdr:nvSpPr>
        <xdr:cNvPr id="890" name="n_4mainValue【庁舎】&#10;有形固定資産減価償却率"/>
        <xdr:cNvSpPr txBox="1"/>
      </xdr:nvSpPr>
      <xdr:spPr>
        <a:xfrm>
          <a:off x="12611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932" name="楕円 931"/>
        <xdr:cNvSpPr/>
      </xdr:nvSpPr>
      <xdr:spPr>
        <a:xfrm>
          <a:off x="22110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137721</xdr:rowOff>
    </xdr:from>
    <xdr:ext cx="469744" cy="259045"/>
    <xdr:sp macro="" textlink="">
      <xdr:nvSpPr>
        <xdr:cNvPr id="933" name="【庁舎】&#10;一人当たり面積該当値テキスト"/>
        <xdr:cNvSpPr txBox="1"/>
      </xdr:nvSpPr>
      <xdr:spPr>
        <a:xfrm>
          <a:off x="22199600"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934" name="楕円 933"/>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38644</xdr:rowOff>
    </xdr:from>
    <xdr:to>
      <xdr:col>116</xdr:col>
      <xdr:colOff>63500</xdr:colOff>
      <xdr:row>106</xdr:row>
      <xdr:rowOff>43543</xdr:rowOff>
    </xdr:to>
    <xdr:cxnSp macro="">
      <xdr:nvCxnSpPr>
        <xdr:cNvPr id="935" name="直線コネクタ 934"/>
        <xdr:cNvCxnSpPr/>
      </xdr:nvCxnSpPr>
      <xdr:spPr>
        <a:xfrm flipV="1">
          <a:off x="21323300" y="182123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169092</xdr:rowOff>
    </xdr:from>
    <xdr:to>
      <xdr:col>107</xdr:col>
      <xdr:colOff>101600</xdr:colOff>
      <xdr:row>106</xdr:row>
      <xdr:rowOff>99242</xdr:rowOff>
    </xdr:to>
    <xdr:sp macro="" textlink="">
      <xdr:nvSpPr>
        <xdr:cNvPr id="936" name="楕円 935"/>
        <xdr:cNvSpPr/>
      </xdr:nvSpPr>
      <xdr:spPr>
        <a:xfrm>
          <a:off x="2038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48442</xdr:rowOff>
    </xdr:to>
    <xdr:cxnSp macro="">
      <xdr:nvCxnSpPr>
        <xdr:cNvPr id="937" name="直線コネクタ 936"/>
        <xdr:cNvCxnSpPr/>
      </xdr:nvCxnSpPr>
      <xdr:spPr>
        <a:xfrm flipV="1">
          <a:off x="20434300" y="182172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8" name="楕円 937"/>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48442</xdr:rowOff>
    </xdr:from>
    <xdr:to>
      <xdr:col>107</xdr:col>
      <xdr:colOff>50800</xdr:colOff>
      <xdr:row>106</xdr:row>
      <xdr:rowOff>53339</xdr:rowOff>
    </xdr:to>
    <xdr:cxnSp macro="">
      <xdr:nvCxnSpPr>
        <xdr:cNvPr id="939" name="直線コネクタ 938"/>
        <xdr:cNvCxnSpPr/>
      </xdr:nvCxnSpPr>
      <xdr:spPr>
        <a:xfrm flipV="1">
          <a:off x="19545300" y="182221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40" name="楕円 939"/>
        <xdr:cNvSpPr/>
      </xdr:nvSpPr>
      <xdr:spPr>
        <a:xfrm>
          <a:off x="18605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58238</xdr:rowOff>
    </xdr:to>
    <xdr:cxnSp macro="">
      <xdr:nvCxnSpPr>
        <xdr:cNvPr id="941" name="直線コネクタ 940"/>
        <xdr:cNvCxnSpPr/>
      </xdr:nvCxnSpPr>
      <xdr:spPr>
        <a:xfrm flipV="1">
          <a:off x="18656300" y="182270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946"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90369</xdr:rowOff>
    </xdr:from>
    <xdr:ext cx="469744" cy="259045"/>
    <xdr:sp macro="" textlink="">
      <xdr:nvSpPr>
        <xdr:cNvPr id="947" name="n_2mainValue【庁舎】&#10;一人当たり面積"/>
        <xdr:cNvSpPr txBox="1"/>
      </xdr:nvSpPr>
      <xdr:spPr>
        <a:xfrm>
          <a:off x="201994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48"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49" name="n_4main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一般廃棄物処理施設、体育館・プール、保健センター・保健所、福祉施設、市民会館で、低くなっている施設は図書館、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年に建設されたものもあり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年以上が経過している。保健センターについても昭和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年以上が経過しており、耐用年数を勘案し対策を図っていく必要がある。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6" sqref="AM6:AT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21617556</v>
      </c>
      <c r="BO4" s="431"/>
      <c r="BP4" s="431"/>
      <c r="BQ4" s="431"/>
      <c r="BR4" s="431"/>
      <c r="BS4" s="431"/>
      <c r="BT4" s="431"/>
      <c r="BU4" s="432"/>
      <c r="BV4" s="430">
        <v>20915390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0</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21283294</v>
      </c>
      <c r="BO5" s="468"/>
      <c r="BP5" s="468"/>
      <c r="BQ5" s="468"/>
      <c r="BR5" s="468"/>
      <c r="BS5" s="468"/>
      <c r="BT5" s="468"/>
      <c r="BU5" s="469"/>
      <c r="BV5" s="467">
        <v>20765485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91.8</v>
      </c>
      <c r="CU5" s="465"/>
      <c r="CV5" s="465"/>
      <c r="CW5" s="465"/>
      <c r="CX5" s="465"/>
      <c r="CY5" s="465"/>
      <c r="CZ5" s="465"/>
      <c r="DA5" s="466"/>
      <c r="DB5" s="464">
        <v>94.7</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334262</v>
      </c>
      <c r="BO6" s="468"/>
      <c r="BP6" s="468"/>
      <c r="BQ6" s="468"/>
      <c r="BR6" s="468"/>
      <c r="BS6" s="468"/>
      <c r="BT6" s="468"/>
      <c r="BU6" s="469"/>
      <c r="BV6" s="467">
        <v>149905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95.1</v>
      </c>
      <c r="CU6" s="505"/>
      <c r="CV6" s="505"/>
      <c r="CW6" s="505"/>
      <c r="CX6" s="505"/>
      <c r="CY6" s="505"/>
      <c r="CZ6" s="505"/>
      <c r="DA6" s="506"/>
      <c r="DB6" s="504">
        <v>99.2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144413</v>
      </c>
      <c r="BO7" s="468"/>
      <c r="BP7" s="468"/>
      <c r="BQ7" s="468"/>
      <c r="BR7" s="468"/>
      <c r="BS7" s="468"/>
      <c r="BT7" s="468"/>
      <c r="BU7" s="469"/>
      <c r="BV7" s="467">
        <v>144190</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11749137</v>
      </c>
      <c r="CU7" s="468"/>
      <c r="CV7" s="468"/>
      <c r="CW7" s="468"/>
      <c r="CX7" s="468"/>
      <c r="CY7" s="468"/>
      <c r="CZ7" s="468"/>
      <c r="DA7" s="469"/>
      <c r="DB7" s="467">
        <v>11613582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189849</v>
      </c>
      <c r="BO8" s="468"/>
      <c r="BP8" s="468"/>
      <c r="BQ8" s="468"/>
      <c r="BR8" s="468"/>
      <c r="BS8" s="468"/>
      <c r="BT8" s="468"/>
      <c r="BU8" s="469"/>
      <c r="BV8" s="467">
        <v>5715</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0.35</v>
      </c>
      <c r="CU8" s="508"/>
      <c r="CV8" s="508"/>
      <c r="CW8" s="508"/>
      <c r="CX8" s="508"/>
      <c r="CY8" s="508"/>
      <c r="CZ8" s="508"/>
      <c r="DA8" s="509"/>
      <c r="DB8" s="507">
        <v>0.35</v>
      </c>
      <c r="DC8" s="508"/>
      <c r="DD8" s="508"/>
      <c r="DE8" s="508"/>
      <c r="DF8" s="508"/>
      <c r="DG8" s="508"/>
      <c r="DH8" s="508"/>
      <c r="DI8" s="509"/>
      <c r="DJ8" s="186"/>
      <c r="DK8" s="186"/>
      <c r="DL8" s="186"/>
      <c r="DM8" s="186"/>
      <c r="DN8" s="186"/>
      <c r="DO8" s="186"/>
    </row>
    <row r="9" spans="1:119" ht="18.75" customHeight="1" thickBot="1">
      <c r="A9" s="187"/>
      <c r="B9" s="461" t="s">
        <v>109</v>
      </c>
      <c r="C9" s="462"/>
      <c r="D9" s="462"/>
      <c r="E9" s="462"/>
      <c r="F9" s="462"/>
      <c r="G9" s="462"/>
      <c r="H9" s="462"/>
      <c r="I9" s="462"/>
      <c r="J9" s="462"/>
      <c r="K9" s="510"/>
      <c r="L9" s="511" t="s">
        <v>110</v>
      </c>
      <c r="M9" s="512"/>
      <c r="N9" s="512"/>
      <c r="O9" s="512"/>
      <c r="P9" s="512"/>
      <c r="Q9" s="513"/>
      <c r="R9" s="514">
        <v>34313</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113</v>
      </c>
      <c r="AV9" s="500"/>
      <c r="AW9" s="500"/>
      <c r="AX9" s="500"/>
      <c r="AY9" s="501" t="s">
        <v>114</v>
      </c>
      <c r="AZ9" s="502"/>
      <c r="BA9" s="502"/>
      <c r="BB9" s="502"/>
      <c r="BC9" s="502"/>
      <c r="BD9" s="502"/>
      <c r="BE9" s="502"/>
      <c r="BF9" s="502"/>
      <c r="BG9" s="502"/>
      <c r="BH9" s="502"/>
      <c r="BI9" s="502"/>
      <c r="BJ9" s="502"/>
      <c r="BK9" s="502"/>
      <c r="BL9" s="502"/>
      <c r="BM9" s="503"/>
      <c r="BN9" s="467">
        <v>184134</v>
      </c>
      <c r="BO9" s="468"/>
      <c r="BP9" s="468"/>
      <c r="BQ9" s="468"/>
      <c r="BR9" s="468"/>
      <c r="BS9" s="468"/>
      <c r="BT9" s="468"/>
      <c r="BU9" s="469"/>
      <c r="BV9" s="467">
        <v>-1866</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17.899999999999999</v>
      </c>
      <c r="CU9" s="465"/>
      <c r="CV9" s="465"/>
      <c r="CW9" s="465"/>
      <c r="CX9" s="465"/>
      <c r="CY9" s="465"/>
      <c r="CZ9" s="465"/>
      <c r="DA9" s="466"/>
      <c r="DB9" s="464">
        <v>18.399999999999999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116</v>
      </c>
      <c r="M10" s="497"/>
      <c r="N10" s="497"/>
      <c r="O10" s="497"/>
      <c r="P10" s="497"/>
      <c r="Q10" s="498"/>
      <c r="R10" s="518">
        <v>35933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1178</v>
      </c>
      <c r="BO10" s="468"/>
      <c r="BP10" s="468"/>
      <c r="BQ10" s="468"/>
      <c r="BR10" s="468"/>
      <c r="BS10" s="468"/>
      <c r="BT10" s="468"/>
      <c r="BU10" s="469"/>
      <c r="BV10" s="467">
        <v>330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33680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33547</v>
      </c>
      <c r="S13" s="552"/>
      <c r="T13" s="552"/>
      <c r="U13" s="552"/>
      <c r="V13" s="553"/>
      <c r="W13" s="483" t="s">
        <v>138</v>
      </c>
      <c r="X13" s="484"/>
      <c r="Y13" s="484"/>
      <c r="Z13" s="484"/>
      <c r="AA13" s="484"/>
      <c r="AB13" s="474"/>
      <c r="AC13" s="518">
        <v>1817</v>
      </c>
      <c r="AD13" s="519"/>
      <c r="AE13" s="519"/>
      <c r="AF13" s="519"/>
      <c r="AG13" s="561"/>
      <c r="AH13" s="518">
        <v>1873</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185312</v>
      </c>
      <c r="BO13" s="468"/>
      <c r="BP13" s="468"/>
      <c r="BQ13" s="468"/>
      <c r="BR13" s="468"/>
      <c r="BS13" s="468"/>
      <c r="BT13" s="468"/>
      <c r="BU13" s="469"/>
      <c r="BV13" s="467">
        <v>-1536</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v>
      </c>
      <c r="CU13" s="465"/>
      <c r="CV13" s="465"/>
      <c r="CW13" s="465"/>
      <c r="CX13" s="465"/>
      <c r="CY13" s="465"/>
      <c r="CZ13" s="465"/>
      <c r="DA13" s="466"/>
      <c r="DB13" s="464">
        <v>11.1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34001</v>
      </c>
      <c r="S14" s="552"/>
      <c r="T14" s="552"/>
      <c r="U14" s="552"/>
      <c r="V14" s="553"/>
      <c r="W14" s="457"/>
      <c r="X14" s="458"/>
      <c r="Y14" s="458"/>
      <c r="Z14" s="458"/>
      <c r="AA14" s="458"/>
      <c r="AB14" s="447"/>
      <c r="AC14" s="554">
        <v>11.6</v>
      </c>
      <c r="AD14" s="555"/>
      <c r="AE14" s="555"/>
      <c r="AF14" s="555"/>
      <c r="AG14" s="556"/>
      <c r="AH14" s="554">
        <v>11.6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113.4</v>
      </c>
      <c r="CU14" s="566"/>
      <c r="CV14" s="566"/>
      <c r="CW14" s="566"/>
      <c r="CX14" s="566"/>
      <c r="CY14" s="566"/>
      <c r="CZ14" s="566"/>
      <c r="DA14" s="567"/>
      <c r="DB14" s="565">
        <v>121.5</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33884</v>
      </c>
      <c r="S15" s="552"/>
      <c r="T15" s="552"/>
      <c r="U15" s="552"/>
      <c r="V15" s="553"/>
      <c r="W15" s="483" t="s">
        <v>146</v>
      </c>
      <c r="X15" s="484"/>
      <c r="Y15" s="484"/>
      <c r="Z15" s="484"/>
      <c r="AA15" s="484"/>
      <c r="AB15" s="474"/>
      <c r="AC15" s="518">
        <v>2491</v>
      </c>
      <c r="AD15" s="519"/>
      <c r="AE15" s="519"/>
      <c r="AF15" s="519"/>
      <c r="AG15" s="561"/>
      <c r="AH15" s="518">
        <v>2483</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3622134</v>
      </c>
      <c r="BO15" s="431"/>
      <c r="BP15" s="431"/>
      <c r="BQ15" s="431"/>
      <c r="BR15" s="431"/>
      <c r="BS15" s="431"/>
      <c r="BT15" s="431"/>
      <c r="BU15" s="432"/>
      <c r="BV15" s="430">
        <v>3572157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16</v>
      </c>
      <c r="AD16" s="555"/>
      <c r="AE16" s="555"/>
      <c r="AF16" s="555"/>
      <c r="AG16" s="556"/>
      <c r="AH16" s="554">
        <v>15.3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10359825</v>
      </c>
      <c r="BO16" s="468"/>
      <c r="BP16" s="468"/>
      <c r="BQ16" s="468"/>
      <c r="BR16" s="468"/>
      <c r="BS16" s="468"/>
      <c r="BT16" s="468"/>
      <c r="BU16" s="469"/>
      <c r="BV16" s="467">
        <v>10079587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11297</v>
      </c>
      <c r="AD17" s="519"/>
      <c r="AE17" s="519"/>
      <c r="AF17" s="519"/>
      <c r="AG17" s="561"/>
      <c r="AH17" s="518">
        <v>11853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4566634</v>
      </c>
      <c r="BO17" s="468"/>
      <c r="BP17" s="468"/>
      <c r="BQ17" s="468"/>
      <c r="BR17" s="468"/>
      <c r="BS17" s="468"/>
      <c r="BT17" s="468"/>
      <c r="BU17" s="469"/>
      <c r="BV17" s="467">
        <v>4513273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632.29</v>
      </c>
      <c r="M18" s="583"/>
      <c r="N18" s="583"/>
      <c r="O18" s="583"/>
      <c r="P18" s="583"/>
      <c r="Q18" s="583"/>
      <c r="R18" s="584"/>
      <c r="S18" s="584"/>
      <c r="T18" s="584"/>
      <c r="U18" s="584"/>
      <c r="V18" s="585"/>
      <c r="W18" s="485"/>
      <c r="X18" s="486"/>
      <c r="Y18" s="486"/>
      <c r="Z18" s="486"/>
      <c r="AA18" s="486"/>
      <c r="AB18" s="477"/>
      <c r="AC18" s="586">
        <v>72.400000000000006</v>
      </c>
      <c r="AD18" s="587"/>
      <c r="AE18" s="587"/>
      <c r="AF18" s="587"/>
      <c r="AG18" s="588"/>
      <c r="AH18" s="586">
        <v>73.099999999999994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10950675</v>
      </c>
      <c r="BO18" s="468"/>
      <c r="BP18" s="468"/>
      <c r="BQ18" s="468"/>
      <c r="BR18" s="468"/>
      <c r="BS18" s="468"/>
      <c r="BT18" s="468"/>
      <c r="BU18" s="469"/>
      <c r="BV18" s="467">
        <v>11130287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54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13330617</v>
      </c>
      <c r="BO19" s="468"/>
      <c r="BP19" s="468"/>
      <c r="BQ19" s="468"/>
      <c r="BR19" s="468"/>
      <c r="BS19" s="468"/>
      <c r="BT19" s="468"/>
      <c r="BU19" s="469"/>
      <c r="BV19" s="467">
        <v>13280845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14771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24916458</v>
      </c>
      <c r="BO23" s="468"/>
      <c r="BP23" s="468"/>
      <c r="BQ23" s="468"/>
      <c r="BR23" s="468"/>
      <c r="BS23" s="468"/>
      <c r="BT23" s="468"/>
      <c r="BU23" s="469"/>
      <c r="BV23" s="467">
        <v>25520224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8200</v>
      </c>
      <c r="R24" s="519"/>
      <c r="S24" s="519"/>
      <c r="T24" s="519"/>
      <c r="U24" s="519"/>
      <c r="V24" s="561"/>
      <c r="W24" s="620"/>
      <c r="X24" s="608"/>
      <c r="Y24" s="609"/>
      <c r="Z24" s="517" t="s">
        <v>170</v>
      </c>
      <c r="AA24" s="497"/>
      <c r="AB24" s="497"/>
      <c r="AC24" s="497"/>
      <c r="AD24" s="497"/>
      <c r="AE24" s="497"/>
      <c r="AF24" s="497"/>
      <c r="AG24" s="498"/>
      <c r="AH24" s="518">
        <v>402</v>
      </c>
      <c r="AI24" s="519"/>
      <c r="AJ24" s="519"/>
      <c r="AK24" s="519"/>
      <c r="AL24" s="561"/>
      <c r="AM24" s="518">
        <v>1197960</v>
      </c>
      <c r="AN24" s="519"/>
      <c r="AO24" s="519"/>
      <c r="AP24" s="519"/>
      <c r="AQ24" s="519"/>
      <c r="AR24" s="561"/>
      <c r="AS24" s="518">
        <v>2980</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17077782</v>
      </c>
      <c r="BO24" s="468"/>
      <c r="BP24" s="468"/>
      <c r="BQ24" s="468"/>
      <c r="BR24" s="468"/>
      <c r="BS24" s="468"/>
      <c r="BT24" s="468"/>
      <c r="BU24" s="469"/>
      <c r="BV24" s="467">
        <v>17179941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2</v>
      </c>
      <c r="M25" s="519"/>
      <c r="N25" s="519"/>
      <c r="O25" s="519"/>
      <c r="P25" s="561"/>
      <c r="Q25" s="518">
        <v>6830</v>
      </c>
      <c r="R25" s="519"/>
      <c r="S25" s="519"/>
      <c r="T25" s="519"/>
      <c r="U25" s="519"/>
      <c r="V25" s="561"/>
      <c r="W25" s="620"/>
      <c r="X25" s="608"/>
      <c r="Y25" s="609"/>
      <c r="Z25" s="517" t="s">
        <v>173</v>
      </c>
      <c r="AA25" s="497"/>
      <c r="AB25" s="497"/>
      <c r="AC25" s="497"/>
      <c r="AD25" s="497"/>
      <c r="AE25" s="497"/>
      <c r="AF25" s="497"/>
      <c r="AG25" s="498"/>
      <c r="AH25" s="518" t="s">
        <v>135</v>
      </c>
      <c r="AI25" s="519"/>
      <c r="AJ25" s="519"/>
      <c r="AK25" s="519"/>
      <c r="AL25" s="561"/>
      <c r="AM25" s="518" t="s">
        <v>135</v>
      </c>
      <c r="AN25" s="519"/>
      <c r="AO25" s="519"/>
      <c r="AP25" s="519"/>
      <c r="AQ25" s="519"/>
      <c r="AR25" s="561"/>
      <c r="AS25" s="518" t="s">
        <v>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859487</v>
      </c>
      <c r="BO25" s="431"/>
      <c r="BP25" s="431"/>
      <c r="BQ25" s="431"/>
      <c r="BR25" s="431"/>
      <c r="BS25" s="431"/>
      <c r="BT25" s="431"/>
      <c r="BU25" s="432"/>
      <c r="BV25" s="430">
        <v>624845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6110</v>
      </c>
      <c r="R26" s="519"/>
      <c r="S26" s="519"/>
      <c r="T26" s="519"/>
      <c r="U26" s="519"/>
      <c r="V26" s="561"/>
      <c r="W26" s="620"/>
      <c r="X26" s="608"/>
      <c r="Y26" s="609"/>
      <c r="Z26" s="517" t="s">
        <v>176</v>
      </c>
      <c r="AA26" s="630"/>
      <c r="AB26" s="630"/>
      <c r="AC26" s="630"/>
      <c r="AD26" s="630"/>
      <c r="AE26" s="630"/>
      <c r="AF26" s="630"/>
      <c r="AG26" s="631"/>
      <c r="AH26" s="518">
        <v>33</v>
      </c>
      <c r="AI26" s="519"/>
      <c r="AJ26" s="519"/>
      <c r="AK26" s="519"/>
      <c r="AL26" s="561"/>
      <c r="AM26" s="518">
        <v>113157</v>
      </c>
      <c r="AN26" s="519"/>
      <c r="AO26" s="519"/>
      <c r="AP26" s="519"/>
      <c r="AQ26" s="519"/>
      <c r="AR26" s="561"/>
      <c r="AS26" s="518">
        <v>3429</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3900</v>
      </c>
      <c r="R27" s="519"/>
      <c r="S27" s="519"/>
      <c r="T27" s="519"/>
      <c r="U27" s="519"/>
      <c r="V27" s="561"/>
      <c r="W27" s="620"/>
      <c r="X27" s="608"/>
      <c r="Y27" s="609"/>
      <c r="Z27" s="517" t="s">
        <v>179</v>
      </c>
      <c r="AA27" s="497"/>
      <c r="AB27" s="497"/>
      <c r="AC27" s="497"/>
      <c r="AD27" s="497"/>
      <c r="AE27" s="497"/>
      <c r="AF27" s="497"/>
      <c r="AG27" s="498"/>
      <c r="AH27" s="518" t="s">
        <v>135</v>
      </c>
      <c r="AI27" s="519"/>
      <c r="AJ27" s="519"/>
      <c r="AK27" s="519"/>
      <c r="AL27" s="561"/>
      <c r="AM27" s="518" t="s">
        <v>135</v>
      </c>
      <c r="AN27" s="519"/>
      <c r="AO27" s="519"/>
      <c r="AP27" s="519"/>
      <c r="AQ27" s="519"/>
      <c r="AR27" s="561"/>
      <c r="AS27" s="518" t="s">
        <v>135</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v>533597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3270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135</v>
      </c>
      <c r="AN28" s="519"/>
      <c r="AO28" s="519"/>
      <c r="AP28" s="519"/>
      <c r="AQ28" s="519"/>
      <c r="AR28" s="561"/>
      <c r="AS28" s="518" t="s">
        <v>135</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590063</v>
      </c>
      <c r="BO28" s="431"/>
      <c r="BP28" s="431"/>
      <c r="BQ28" s="431"/>
      <c r="BR28" s="431"/>
      <c r="BS28" s="431"/>
      <c r="BT28" s="431"/>
      <c r="BU28" s="432"/>
      <c r="BV28" s="430">
        <v>588885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18</v>
      </c>
      <c r="M29" s="519"/>
      <c r="N29" s="519"/>
      <c r="O29" s="519"/>
      <c r="P29" s="561"/>
      <c r="Q29" s="518">
        <v>3053</v>
      </c>
      <c r="R29" s="519"/>
      <c r="S29" s="519"/>
      <c r="T29" s="519"/>
      <c r="U29" s="519"/>
      <c r="V29" s="561"/>
      <c r="W29" s="621"/>
      <c r="X29" s="622"/>
      <c r="Y29" s="623"/>
      <c r="Z29" s="517" t="s">
        <v>185</v>
      </c>
      <c r="AA29" s="497"/>
      <c r="AB29" s="497"/>
      <c r="AC29" s="497"/>
      <c r="AD29" s="497"/>
      <c r="AE29" s="497"/>
      <c r="AF29" s="497"/>
      <c r="AG29" s="498"/>
      <c r="AH29" s="518">
        <v>402</v>
      </c>
      <c r="AI29" s="519"/>
      <c r="AJ29" s="519"/>
      <c r="AK29" s="519"/>
      <c r="AL29" s="561"/>
      <c r="AM29" s="518">
        <v>1197960</v>
      </c>
      <c r="AN29" s="519"/>
      <c r="AO29" s="519"/>
      <c r="AP29" s="519"/>
      <c r="AQ29" s="519"/>
      <c r="AR29" s="561"/>
      <c r="AS29" s="518">
        <v>2980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2638788</v>
      </c>
      <c r="BO29" s="468"/>
      <c r="BP29" s="468"/>
      <c r="BQ29" s="468"/>
      <c r="BR29" s="468"/>
      <c r="BS29" s="468"/>
      <c r="BT29" s="468"/>
      <c r="BU29" s="469"/>
      <c r="BV29" s="467">
        <v>2631991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2161748</v>
      </c>
      <c r="BO30" s="644"/>
      <c r="BP30" s="644"/>
      <c r="BQ30" s="644"/>
      <c r="BR30" s="644"/>
      <c r="BS30" s="644"/>
      <c r="BT30" s="644"/>
      <c r="BU30" s="645"/>
      <c r="BV30" s="643">
        <v>2168615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194</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四万十市国民健康保険会計事業勘定</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IF('各会計、関係団体の財政状況及び健全化判断比率'!B33="","",'各会計、関係団体の財政状況及び健全化判断比率'!B33)</f>
        <v>四万十市水道事業会計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IF('各会計、関係団体の財政状況及び健全化判断比率'!B35="","",'各会計、関係団体の財政状況及び健全化判断比率'!B35)</f>
        <v>四万十市簡易水道事業会計</v>
      </c>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こうち人づくり広域連合</v>
      </c>
      <c r="BZ34" s="657"/>
      <c r="CA34" s="657"/>
      <c r="CB34" s="657"/>
      <c r="CC34" s="657"/>
      <c r="CD34" s="657"/>
      <c r="CE34" s="657"/>
      <c r="CF34" s="657"/>
      <c r="CG34" s="657"/>
      <c r="CH34" s="657"/>
      <c r="CI34" s="657"/>
      <c r="CJ34" s="657"/>
      <c r="CK34" s="657"/>
      <c r="CL34" s="657"/>
      <c r="CM34" s="657"/>
      <c r="CN34" s="214"/>
      <c r="CO34" s="656">
        <f>IF(CQ34="","",MAX(C34:D43,U34:V43,AM34:AN43,BE34:BF43,BW34:BX43)+1)</f>
        <v>28</v>
      </c>
      <c r="CP34" s="656"/>
      <c r="CQ34" s="657" t="str">
        <f>IF('各会計、関係団体の財政状況及び健全化判断比率'!BS7="","",'各会計、関係団体の財政状況及び健全化判断比率'!BS7)</f>
        <v>（公財）四万十市スポーツ協会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四万十市奥屋内へき地出張診療所会計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四万十市国民健康保険会計診療施設勘定</v>
      </c>
      <c r="X35" s="657"/>
      <c r="Y35" s="657"/>
      <c r="Z35" s="657"/>
      <c r="AA35" s="657"/>
      <c r="AB35" s="657"/>
      <c r="AC35" s="657"/>
      <c r="AD35" s="657"/>
      <c r="AE35" s="657"/>
      <c r="AF35" s="657"/>
      <c r="AG35" s="657"/>
      <c r="AH35" s="657"/>
      <c r="AI35" s="657"/>
      <c r="AJ35" s="657"/>
      <c r="AK35" s="657"/>
      <c r="AL35" s="214"/>
      <c r="AM35" s="656">
        <f t="shared" ref="AM35:AM43" si="0">IF(AO35="","",AM34+1)</f>
        <v>12</v>
      </c>
      <c r="AN35" s="656"/>
      <c r="AO35" s="657" t="str">
        <f>IF('各会計、関係団体の財政状況及び健全化判断比率'!B34="","",'各会計、関係団体の財政状況及び健全化判断比率'!B34)</f>
        <v>四万十市病院事業会計</v>
      </c>
      <c r="AP35" s="657"/>
      <c r="AQ35" s="657"/>
      <c r="AR35" s="657"/>
      <c r="AS35" s="657"/>
      <c r="AT35" s="657"/>
      <c r="AU35" s="657"/>
      <c r="AV35" s="657"/>
      <c r="AW35" s="657"/>
      <c r="AX35" s="657"/>
      <c r="AY35" s="657"/>
      <c r="AZ35" s="657"/>
      <c r="BA35" s="657"/>
      <c r="BB35" s="657"/>
      <c r="BC35" s="657"/>
      <c r="BD35" s="214"/>
      <c r="BE35" s="656">
        <f t="shared" ref="BE35:BE43" si="1">IF(BG35="","",BE34+1)</f>
        <v>14</v>
      </c>
      <c r="BF35" s="656"/>
      <c r="BG35" s="657" t="str">
        <f>IF('各会計、関係団体の財政状況及び健全化判断比率'!B36="","",'各会計、関係団体の財政状況及び健全化判断比率'!B36)</f>
        <v>幡多公設地方卸売市場事業会計</v>
      </c>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高知県市町村総合事務組合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29</v>
      </c>
      <c r="CP35" s="656"/>
      <c r="CQ35" s="657" t="str">
        <f>IF('各会計、関係団体の財政状況及び健全化判断比率'!BS8="","",'各会計、関係団体の財政状況及び健全化判断比率'!BS8)</f>
        <v>（公財）四万十市公園管理公社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四万十市住宅新築資金等貸付事業会計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四万十市介護保険会計保険事業勘定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15</v>
      </c>
      <c r="BF36" s="656"/>
      <c r="BG36" s="657" t="str">
        <f>IF('各会計、関係団体の財政状況及び健全化判断比率'!B37="","",'各会計、関係団体の財政状況及び健全化判断比率'!B37)</f>
        <v>四万十市と畜場会計</v>
      </c>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高知県市町村総合事務組合</v>
      </c>
      <c r="BZ36" s="657"/>
      <c r="CA36" s="657"/>
      <c r="CB36" s="657"/>
      <c r="CC36" s="657"/>
      <c r="CD36" s="657"/>
      <c r="CE36" s="657"/>
      <c r="CF36" s="657"/>
      <c r="CG36" s="657"/>
      <c r="CH36" s="657"/>
      <c r="CI36" s="657"/>
      <c r="CJ36" s="657"/>
      <c r="CK36" s="657"/>
      <c r="CL36" s="657"/>
      <c r="CM36" s="657"/>
      <c r="CN36" s="214"/>
      <c r="CO36" s="656">
        <f t="shared" si="3"/>
        <v>30</v>
      </c>
      <c r="CP36" s="656"/>
      <c r="CQ36" s="657" t="str">
        <f>IF('各会計、関係団体の財政状況及び健全化判断比率'!BS9="","",'各会計、関係団体の財政状況及び健全化判断比率'!BS9)</f>
        <v>まちづくり四万十（株）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四万十市鉄道経営助成基金会計</v>
      </c>
      <c r="F37" s="657"/>
      <c r="G37" s="657"/>
      <c r="H37" s="657"/>
      <c r="I37" s="657"/>
      <c r="J37" s="657"/>
      <c r="K37" s="657"/>
      <c r="L37" s="657"/>
      <c r="M37" s="657"/>
      <c r="N37" s="657"/>
      <c r="O37" s="657"/>
      <c r="P37" s="657"/>
      <c r="Q37" s="657"/>
      <c r="R37" s="657"/>
      <c r="S37" s="657"/>
      <c r="T37" s="214"/>
      <c r="U37" s="656">
        <f t="shared" si="4"/>
        <v>9</v>
      </c>
      <c r="V37" s="656"/>
      <c r="W37" s="657" t="str">
        <f>IF('各会計、関係団体の財政状況及び健全化判断比率'!B31="","",'各会計、関係団体の財政状況及び健全化判断比率'!B31)</f>
        <v>幡多中央介護認定審査会会計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16</v>
      </c>
      <c r="BF37" s="656"/>
      <c r="BG37" s="657" t="str">
        <f>IF('各会計、関係団体の財政状況及び健全化判断比率'!B38="","",'各会計、関係団体の財政状況及び健全化判断比率'!B38)</f>
        <v>四万十市下水道事業会計</v>
      </c>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高知県後期高齢者医療広域連合</v>
      </c>
      <c r="BZ37" s="657"/>
      <c r="CA37" s="657"/>
      <c r="CB37" s="657"/>
      <c r="CC37" s="657"/>
      <c r="CD37" s="657"/>
      <c r="CE37" s="657"/>
      <c r="CF37" s="657"/>
      <c r="CG37" s="657"/>
      <c r="CH37" s="657"/>
      <c r="CI37" s="657"/>
      <c r="CJ37" s="657"/>
      <c r="CK37" s="657"/>
      <c r="CL37" s="657"/>
      <c r="CM37" s="657"/>
      <c r="CN37" s="214"/>
      <c r="CO37" s="656">
        <f t="shared" si="3"/>
        <v>31</v>
      </c>
      <c r="CP37" s="656"/>
      <c r="CQ37" s="657" t="str">
        <f>IF('各会計、関係団体の財政状況及び健全化判断比率'!BS10="","",'各会計、関係団体の財政状況及び健全化判断比率'!BS10)</f>
        <v>（公財）四万十市西土佐農業公社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f t="shared" ref="C38:C43" si="5">IF(E38="","",C37+1)</f>
        <v>5</v>
      </c>
      <c r="D38" s="656"/>
      <c r="E38" s="657" t="str">
        <f>IF('各会計、関係団体の財政状況及び健全化判断比率'!B11="","",'各会計、関係団体の財政状況及び健全化判断比率'!B11)</f>
        <v>四万十市園芸作物価格安定事業会計</v>
      </c>
      <c r="F38" s="657"/>
      <c r="G38" s="657"/>
      <c r="H38" s="657"/>
      <c r="I38" s="657"/>
      <c r="J38" s="657"/>
      <c r="K38" s="657"/>
      <c r="L38" s="657"/>
      <c r="M38" s="657"/>
      <c r="N38" s="657"/>
      <c r="O38" s="657"/>
      <c r="P38" s="657"/>
      <c r="Q38" s="657"/>
      <c r="R38" s="657"/>
      <c r="S38" s="657"/>
      <c r="T38" s="214"/>
      <c r="U38" s="656">
        <f t="shared" si="4"/>
        <v>10</v>
      </c>
      <c r="V38" s="656"/>
      <c r="W38" s="657" t="str">
        <f>IF('各会計、関係団体の財政状況及び健全化判断比率'!B32="","",'各会計、関係団体の財政状況及び健全化判断比率'!B32)</f>
        <v>四万十市後期高齢者医療会計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17</v>
      </c>
      <c r="BF38" s="656"/>
      <c r="BG38" s="657" t="str">
        <f>IF('各会計、関係団体の財政状況及び健全化判断比率'!B39="","",'各会計、関係団体の財政状況及び健全化判断比率'!B39)</f>
        <v>四万十市農業集落排水事業会計</v>
      </c>
      <c r="BH38" s="657"/>
      <c r="BI38" s="657"/>
      <c r="BJ38" s="657"/>
      <c r="BK38" s="657"/>
      <c r="BL38" s="657"/>
      <c r="BM38" s="657"/>
      <c r="BN38" s="657"/>
      <c r="BO38" s="657"/>
      <c r="BP38" s="657"/>
      <c r="BQ38" s="657"/>
      <c r="BR38" s="657"/>
      <c r="BS38" s="657"/>
      <c r="BT38" s="657"/>
      <c r="BU38" s="657"/>
      <c r="BV38" s="214"/>
      <c r="BW38" s="656">
        <f t="shared" si="2"/>
        <v>22</v>
      </c>
      <c r="BX38" s="656"/>
      <c r="BY38" s="657" t="str">
        <f>IF('各会計、関係団体の財政状況及び健全化判断比率'!B72="","",'各会計、関係団体の財政状況及び健全化判断比率'!B72)</f>
        <v>高知県後期高齢者医療広域連合</v>
      </c>
      <c r="BZ38" s="657"/>
      <c r="CA38" s="657"/>
      <c r="CB38" s="657"/>
      <c r="CC38" s="657"/>
      <c r="CD38" s="657"/>
      <c r="CE38" s="657"/>
      <c r="CF38" s="657"/>
      <c r="CG38" s="657"/>
      <c r="CH38" s="657"/>
      <c r="CI38" s="657"/>
      <c r="CJ38" s="657"/>
      <c r="CK38" s="657"/>
      <c r="CL38" s="657"/>
      <c r="CM38" s="657"/>
      <c r="CN38" s="214"/>
      <c r="CO38" s="656">
        <f t="shared" si="3"/>
        <v>32</v>
      </c>
      <c r="CP38" s="656"/>
      <c r="CQ38" s="657" t="str">
        <f>IF('各会計、関係団体の財政状況及び健全化判断比率'!BS11="","",'各会計、関係団体の財政状況及び健全化判断比率'!BS11)</f>
        <v>（株）しまんと企画</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23</v>
      </c>
      <c r="BX39" s="656"/>
      <c r="BY39" s="657" t="str">
        <f>IF('各会計、関係団体の財政状況及び健全化判断比率'!B73="","",'各会計、関係団体の財政状況及び健全化判断比率'!B73)</f>
        <v>幡多広域市町村圏事務組合</v>
      </c>
      <c r="BZ39" s="657"/>
      <c r="CA39" s="657"/>
      <c r="CB39" s="657"/>
      <c r="CC39" s="657"/>
      <c r="CD39" s="657"/>
      <c r="CE39" s="657"/>
      <c r="CF39" s="657"/>
      <c r="CG39" s="657"/>
      <c r="CH39" s="657"/>
      <c r="CI39" s="657"/>
      <c r="CJ39" s="657"/>
      <c r="CK39" s="657"/>
      <c r="CL39" s="657"/>
      <c r="CM39" s="657"/>
      <c r="CN39" s="214"/>
      <c r="CO39" s="656">
        <f t="shared" si="3"/>
        <v>33</v>
      </c>
      <c r="CP39" s="656"/>
      <c r="CQ39" s="657" t="str">
        <f>IF('各会計、関係団体の財政状況及び健全化判断比率'!BS12="","",'各会計、関係団体の財政状況及び健全化判断比率'!BS12)</f>
        <v>土佐くろしお鉄道（株）</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24</v>
      </c>
      <c r="BX40" s="656"/>
      <c r="BY40" s="657" t="str">
        <f>IF('各会計、関係団体の財政状況及び健全化判断比率'!B74="","",'各会計、関係団体の財政状況及び健全化判断比率'!B74)</f>
        <v>幡多広域市町村圏事務組合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25</v>
      </c>
      <c r="BX41" s="656"/>
      <c r="BY41" s="657" t="str">
        <f>IF('各会計、関係団体の財政状況及び健全化判断比率'!B75="","",'各会計、関係団体の財政状況及び健全化判断比率'!B75)</f>
        <v>幡多広域市町村圏事務組合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26</v>
      </c>
      <c r="BX42" s="656"/>
      <c r="BY42" s="657" t="str">
        <f>IF('各会計、関係団体の財政状況及び健全化判断比率'!B76="","",'各会計、関係団体の財政状況及び健全化判断比率'!B76)</f>
        <v>幡多中央環境施設組合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27</v>
      </c>
      <c r="BX43" s="656"/>
      <c r="BY43" s="657" t="str">
        <f>IF('各会計、関係団体の財政状況及び健全化判断比率'!B77="","",'各会計、関係団体の財政状況及び健全化判断比率'!B77)</f>
        <v>幡多中央消防組合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QJpPYN6vlGpL4rxmF3AUkAZFqsQGm0sh8xt032v7KkD3laPC9oQV3N5XCBwiE8+MJaPokWM7Wln1OZHTOW/mAg==" saltValue="aBN3XFMdU/apDzDPO9Vf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224</v>
      </c>
      <c r="C5" s="670"/>
      <c r="D5" s="670"/>
      <c r="E5" s="670"/>
      <c r="F5" s="670"/>
      <c r="G5" s="670"/>
      <c r="H5" s="670"/>
      <c r="I5" s="670"/>
      <c r="J5" s="670"/>
      <c r="K5" s="670"/>
      <c r="L5" s="670"/>
      <c r="M5" s="670"/>
      <c r="N5" s="670"/>
      <c r="O5" s="670"/>
      <c r="P5" s="670"/>
      <c r="Q5" s="671"/>
      <c r="R5" s="672">
        <v>3645890</v>
      </c>
      <c r="S5" s="673"/>
      <c r="T5" s="673"/>
      <c r="U5" s="673"/>
      <c r="V5" s="673"/>
      <c r="W5" s="673"/>
      <c r="X5" s="673"/>
      <c r="Y5" s="674"/>
      <c r="Z5" s="675">
        <v>16.899999999999999</v>
      </c>
      <c r="AA5" s="675"/>
      <c r="AB5" s="675"/>
      <c r="AC5" s="675"/>
      <c r="AD5" s="676">
        <v>3645890</v>
      </c>
      <c r="AE5" s="676"/>
      <c r="AF5" s="676"/>
      <c r="AG5" s="676"/>
      <c r="AH5" s="676"/>
      <c r="AI5" s="676"/>
      <c r="AJ5" s="676"/>
      <c r="AK5" s="676"/>
      <c r="AL5" s="677">
        <v>31.7</v>
      </c>
      <c r="AM5" s="678"/>
      <c r="AN5" s="678"/>
      <c r="AO5" s="679"/>
      <c r="AP5" s="669" t="s">
        <v>225</v>
      </c>
      <c r="AQ5" s="670"/>
      <c r="AR5" s="670"/>
      <c r="AS5" s="670"/>
      <c r="AT5" s="670"/>
      <c r="AU5" s="670"/>
      <c r="AV5" s="670"/>
      <c r="AW5" s="670"/>
      <c r="AX5" s="670"/>
      <c r="AY5" s="670"/>
      <c r="AZ5" s="670"/>
      <c r="BA5" s="670"/>
      <c r="BB5" s="670"/>
      <c r="BC5" s="670"/>
      <c r="BD5" s="670"/>
      <c r="BE5" s="670"/>
      <c r="BF5" s="671"/>
      <c r="BG5" s="683">
        <v>3636808</v>
      </c>
      <c r="BH5" s="684"/>
      <c r="BI5" s="684"/>
      <c r="BJ5" s="684"/>
      <c r="BK5" s="684"/>
      <c r="BL5" s="684"/>
      <c r="BM5" s="684"/>
      <c r="BN5" s="685"/>
      <c r="BO5" s="686">
        <v>99.8</v>
      </c>
      <c r="BP5" s="686"/>
      <c r="BQ5" s="686"/>
      <c r="BR5" s="686"/>
      <c r="BS5" s="687">
        <v>51690</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253775</v>
      </c>
      <c r="S6" s="684"/>
      <c r="T6" s="684"/>
      <c r="U6" s="684"/>
      <c r="V6" s="684"/>
      <c r="W6" s="684"/>
      <c r="X6" s="684"/>
      <c r="Y6" s="685"/>
      <c r="Z6" s="686">
        <v>1.2</v>
      </c>
      <c r="AA6" s="686"/>
      <c r="AB6" s="686"/>
      <c r="AC6" s="686"/>
      <c r="AD6" s="687">
        <v>253775</v>
      </c>
      <c r="AE6" s="687"/>
      <c r="AF6" s="687"/>
      <c r="AG6" s="687"/>
      <c r="AH6" s="687"/>
      <c r="AI6" s="687"/>
      <c r="AJ6" s="687"/>
      <c r="AK6" s="687"/>
      <c r="AL6" s="688">
        <v>2.2000000000000002</v>
      </c>
      <c r="AM6" s="689"/>
      <c r="AN6" s="689"/>
      <c r="AO6" s="690"/>
      <c r="AP6" s="680" t="s">
        <v>230</v>
      </c>
      <c r="AQ6" s="681"/>
      <c r="AR6" s="681"/>
      <c r="AS6" s="681"/>
      <c r="AT6" s="681"/>
      <c r="AU6" s="681"/>
      <c r="AV6" s="681"/>
      <c r="AW6" s="681"/>
      <c r="AX6" s="681"/>
      <c r="AY6" s="681"/>
      <c r="AZ6" s="681"/>
      <c r="BA6" s="681"/>
      <c r="BB6" s="681"/>
      <c r="BC6" s="681"/>
      <c r="BD6" s="681"/>
      <c r="BE6" s="681"/>
      <c r="BF6" s="682"/>
      <c r="BG6" s="683">
        <v>3636808</v>
      </c>
      <c r="BH6" s="684"/>
      <c r="BI6" s="684"/>
      <c r="BJ6" s="684"/>
      <c r="BK6" s="684"/>
      <c r="BL6" s="684"/>
      <c r="BM6" s="684"/>
      <c r="BN6" s="685"/>
      <c r="BO6" s="686">
        <v>99.8</v>
      </c>
      <c r="BP6" s="686"/>
      <c r="BQ6" s="686"/>
      <c r="BR6" s="686"/>
      <c r="BS6" s="687">
        <v>51690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169835</v>
      </c>
      <c r="CS6" s="684"/>
      <c r="CT6" s="684"/>
      <c r="CU6" s="684"/>
      <c r="CV6" s="684"/>
      <c r="CW6" s="684"/>
      <c r="CX6" s="684"/>
      <c r="CY6" s="685"/>
      <c r="CZ6" s="677">
        <v>0.8</v>
      </c>
      <c r="DA6" s="678"/>
      <c r="DB6" s="678"/>
      <c r="DC6" s="697"/>
      <c r="DD6" s="692" t="s">
        <v>232</v>
      </c>
      <c r="DE6" s="684"/>
      <c r="DF6" s="684"/>
      <c r="DG6" s="684"/>
      <c r="DH6" s="684"/>
      <c r="DI6" s="684"/>
      <c r="DJ6" s="684"/>
      <c r="DK6" s="684"/>
      <c r="DL6" s="684"/>
      <c r="DM6" s="684"/>
      <c r="DN6" s="684"/>
      <c r="DO6" s="684"/>
      <c r="DP6" s="685"/>
      <c r="DQ6" s="692">
        <v>169768</v>
      </c>
      <c r="DR6" s="684"/>
      <c r="DS6" s="684"/>
      <c r="DT6" s="684"/>
      <c r="DU6" s="684"/>
      <c r="DV6" s="684"/>
      <c r="DW6" s="684"/>
      <c r="DX6" s="684"/>
      <c r="DY6" s="684"/>
      <c r="DZ6" s="684"/>
      <c r="EA6" s="684"/>
      <c r="EB6" s="684"/>
      <c r="EC6" s="693"/>
    </row>
    <row r="7" spans="2:143" ht="11.25" customHeight="1">
      <c r="B7" s="680" t="s">
        <v>233</v>
      </c>
      <c r="C7" s="681"/>
      <c r="D7" s="681"/>
      <c r="E7" s="681"/>
      <c r="F7" s="681"/>
      <c r="G7" s="681"/>
      <c r="H7" s="681"/>
      <c r="I7" s="681"/>
      <c r="J7" s="681"/>
      <c r="K7" s="681"/>
      <c r="L7" s="681"/>
      <c r="M7" s="681"/>
      <c r="N7" s="681"/>
      <c r="O7" s="681"/>
      <c r="P7" s="681"/>
      <c r="Q7" s="682"/>
      <c r="R7" s="683">
        <v>5748</v>
      </c>
      <c r="S7" s="684"/>
      <c r="T7" s="684"/>
      <c r="U7" s="684"/>
      <c r="V7" s="684"/>
      <c r="W7" s="684"/>
      <c r="X7" s="684"/>
      <c r="Y7" s="685"/>
      <c r="Z7" s="686">
        <v>0</v>
      </c>
      <c r="AA7" s="686"/>
      <c r="AB7" s="686"/>
      <c r="AC7" s="686"/>
      <c r="AD7" s="687">
        <v>5748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1597951</v>
      </c>
      <c r="BH7" s="684"/>
      <c r="BI7" s="684"/>
      <c r="BJ7" s="684"/>
      <c r="BK7" s="684"/>
      <c r="BL7" s="684"/>
      <c r="BM7" s="684"/>
      <c r="BN7" s="685"/>
      <c r="BO7" s="686">
        <v>43.8</v>
      </c>
      <c r="BP7" s="686"/>
      <c r="BQ7" s="686"/>
      <c r="BR7" s="686"/>
      <c r="BS7" s="687">
        <v>51690</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3663103</v>
      </c>
      <c r="CS7" s="684"/>
      <c r="CT7" s="684"/>
      <c r="CU7" s="684"/>
      <c r="CV7" s="684"/>
      <c r="CW7" s="684"/>
      <c r="CX7" s="684"/>
      <c r="CY7" s="685"/>
      <c r="CZ7" s="686">
        <v>17.2</v>
      </c>
      <c r="DA7" s="686"/>
      <c r="DB7" s="686"/>
      <c r="DC7" s="686"/>
      <c r="DD7" s="692">
        <v>87869</v>
      </c>
      <c r="DE7" s="684"/>
      <c r="DF7" s="684"/>
      <c r="DG7" s="684"/>
      <c r="DH7" s="684"/>
      <c r="DI7" s="684"/>
      <c r="DJ7" s="684"/>
      <c r="DK7" s="684"/>
      <c r="DL7" s="684"/>
      <c r="DM7" s="684"/>
      <c r="DN7" s="684"/>
      <c r="DO7" s="684"/>
      <c r="DP7" s="685"/>
      <c r="DQ7" s="692">
        <v>1979793</v>
      </c>
      <c r="DR7" s="684"/>
      <c r="DS7" s="684"/>
      <c r="DT7" s="684"/>
      <c r="DU7" s="684"/>
      <c r="DV7" s="684"/>
      <c r="DW7" s="684"/>
      <c r="DX7" s="684"/>
      <c r="DY7" s="684"/>
      <c r="DZ7" s="684"/>
      <c r="EA7" s="684"/>
      <c r="EB7" s="684"/>
      <c r="EC7" s="693"/>
    </row>
    <row r="8" spans="2:143" ht="11.25" customHeight="1">
      <c r="B8" s="680" t="s">
        <v>236</v>
      </c>
      <c r="C8" s="681"/>
      <c r="D8" s="681"/>
      <c r="E8" s="681"/>
      <c r="F8" s="681"/>
      <c r="G8" s="681"/>
      <c r="H8" s="681"/>
      <c r="I8" s="681"/>
      <c r="J8" s="681"/>
      <c r="K8" s="681"/>
      <c r="L8" s="681"/>
      <c r="M8" s="681"/>
      <c r="N8" s="681"/>
      <c r="O8" s="681"/>
      <c r="P8" s="681"/>
      <c r="Q8" s="682"/>
      <c r="R8" s="683">
        <v>12895</v>
      </c>
      <c r="S8" s="684"/>
      <c r="T8" s="684"/>
      <c r="U8" s="684"/>
      <c r="V8" s="684"/>
      <c r="W8" s="684"/>
      <c r="X8" s="684"/>
      <c r="Y8" s="685"/>
      <c r="Z8" s="686">
        <v>0.1</v>
      </c>
      <c r="AA8" s="686"/>
      <c r="AB8" s="686"/>
      <c r="AC8" s="686"/>
      <c r="AD8" s="687">
        <v>12895</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54355</v>
      </c>
      <c r="BH8" s="684"/>
      <c r="BI8" s="684"/>
      <c r="BJ8" s="684"/>
      <c r="BK8" s="684"/>
      <c r="BL8" s="684"/>
      <c r="BM8" s="684"/>
      <c r="BN8" s="685"/>
      <c r="BO8" s="686">
        <v>1.5</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6980627</v>
      </c>
      <c r="CS8" s="684"/>
      <c r="CT8" s="684"/>
      <c r="CU8" s="684"/>
      <c r="CV8" s="684"/>
      <c r="CW8" s="684"/>
      <c r="CX8" s="684"/>
      <c r="CY8" s="685"/>
      <c r="CZ8" s="686">
        <v>32.799999999999997</v>
      </c>
      <c r="DA8" s="686"/>
      <c r="DB8" s="686"/>
      <c r="DC8" s="686"/>
      <c r="DD8" s="692">
        <v>59365</v>
      </c>
      <c r="DE8" s="684"/>
      <c r="DF8" s="684"/>
      <c r="DG8" s="684"/>
      <c r="DH8" s="684"/>
      <c r="DI8" s="684"/>
      <c r="DJ8" s="684"/>
      <c r="DK8" s="684"/>
      <c r="DL8" s="684"/>
      <c r="DM8" s="684"/>
      <c r="DN8" s="684"/>
      <c r="DO8" s="684"/>
      <c r="DP8" s="685"/>
      <c r="DQ8" s="692">
        <v>3689905</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7085</v>
      </c>
      <c r="S9" s="684"/>
      <c r="T9" s="684"/>
      <c r="U9" s="684"/>
      <c r="V9" s="684"/>
      <c r="W9" s="684"/>
      <c r="X9" s="684"/>
      <c r="Y9" s="685"/>
      <c r="Z9" s="686">
        <v>0</v>
      </c>
      <c r="AA9" s="686"/>
      <c r="AB9" s="686"/>
      <c r="AC9" s="686"/>
      <c r="AD9" s="687">
        <v>7085</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1262833</v>
      </c>
      <c r="BH9" s="684"/>
      <c r="BI9" s="684"/>
      <c r="BJ9" s="684"/>
      <c r="BK9" s="684"/>
      <c r="BL9" s="684"/>
      <c r="BM9" s="684"/>
      <c r="BN9" s="685"/>
      <c r="BO9" s="686">
        <v>34.6</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1874108</v>
      </c>
      <c r="CS9" s="684"/>
      <c r="CT9" s="684"/>
      <c r="CU9" s="684"/>
      <c r="CV9" s="684"/>
      <c r="CW9" s="684"/>
      <c r="CX9" s="684"/>
      <c r="CY9" s="685"/>
      <c r="CZ9" s="686">
        <v>8.8000000000000007</v>
      </c>
      <c r="DA9" s="686"/>
      <c r="DB9" s="686"/>
      <c r="DC9" s="686"/>
      <c r="DD9" s="692">
        <v>85469</v>
      </c>
      <c r="DE9" s="684"/>
      <c r="DF9" s="684"/>
      <c r="DG9" s="684"/>
      <c r="DH9" s="684"/>
      <c r="DI9" s="684"/>
      <c r="DJ9" s="684"/>
      <c r="DK9" s="684"/>
      <c r="DL9" s="684"/>
      <c r="DM9" s="684"/>
      <c r="DN9" s="684"/>
      <c r="DO9" s="684"/>
      <c r="DP9" s="685"/>
      <c r="DQ9" s="692">
        <v>1647562</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123743</v>
      </c>
      <c r="BH10" s="684"/>
      <c r="BI10" s="684"/>
      <c r="BJ10" s="684"/>
      <c r="BK10" s="684"/>
      <c r="BL10" s="684"/>
      <c r="BM10" s="684"/>
      <c r="BN10" s="685"/>
      <c r="BO10" s="686">
        <v>3.4</v>
      </c>
      <c r="BP10" s="686"/>
      <c r="BQ10" s="686"/>
      <c r="BR10" s="686"/>
      <c r="BS10" s="692">
        <v>20561</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3668</v>
      </c>
      <c r="CS10" s="684"/>
      <c r="CT10" s="684"/>
      <c r="CU10" s="684"/>
      <c r="CV10" s="684"/>
      <c r="CW10" s="684"/>
      <c r="CX10" s="684"/>
      <c r="CY10" s="685"/>
      <c r="CZ10" s="686">
        <v>0</v>
      </c>
      <c r="DA10" s="686"/>
      <c r="DB10" s="686"/>
      <c r="DC10" s="686"/>
      <c r="DD10" s="692" t="s">
        <v>238</v>
      </c>
      <c r="DE10" s="684"/>
      <c r="DF10" s="684"/>
      <c r="DG10" s="684"/>
      <c r="DH10" s="684"/>
      <c r="DI10" s="684"/>
      <c r="DJ10" s="684"/>
      <c r="DK10" s="684"/>
      <c r="DL10" s="684"/>
      <c r="DM10" s="684"/>
      <c r="DN10" s="684"/>
      <c r="DO10" s="684"/>
      <c r="DP10" s="685"/>
      <c r="DQ10" s="692">
        <v>3252</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637374</v>
      </c>
      <c r="S11" s="684"/>
      <c r="T11" s="684"/>
      <c r="U11" s="684"/>
      <c r="V11" s="684"/>
      <c r="W11" s="684"/>
      <c r="X11" s="684"/>
      <c r="Y11" s="685"/>
      <c r="Z11" s="688">
        <v>2.9</v>
      </c>
      <c r="AA11" s="689"/>
      <c r="AB11" s="689"/>
      <c r="AC11" s="701"/>
      <c r="AD11" s="692">
        <v>637374</v>
      </c>
      <c r="AE11" s="684"/>
      <c r="AF11" s="684"/>
      <c r="AG11" s="684"/>
      <c r="AH11" s="684"/>
      <c r="AI11" s="684"/>
      <c r="AJ11" s="684"/>
      <c r="AK11" s="685"/>
      <c r="AL11" s="688">
        <v>5.5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157020</v>
      </c>
      <c r="BH11" s="684"/>
      <c r="BI11" s="684"/>
      <c r="BJ11" s="684"/>
      <c r="BK11" s="684"/>
      <c r="BL11" s="684"/>
      <c r="BM11" s="684"/>
      <c r="BN11" s="685"/>
      <c r="BO11" s="686">
        <v>4.3</v>
      </c>
      <c r="BP11" s="686"/>
      <c r="BQ11" s="686"/>
      <c r="BR11" s="686"/>
      <c r="BS11" s="692">
        <v>31129</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1142372</v>
      </c>
      <c r="CS11" s="684"/>
      <c r="CT11" s="684"/>
      <c r="CU11" s="684"/>
      <c r="CV11" s="684"/>
      <c r="CW11" s="684"/>
      <c r="CX11" s="684"/>
      <c r="CY11" s="685"/>
      <c r="CZ11" s="686">
        <v>5.4</v>
      </c>
      <c r="DA11" s="686"/>
      <c r="DB11" s="686"/>
      <c r="DC11" s="686"/>
      <c r="DD11" s="692">
        <v>406272</v>
      </c>
      <c r="DE11" s="684"/>
      <c r="DF11" s="684"/>
      <c r="DG11" s="684"/>
      <c r="DH11" s="684"/>
      <c r="DI11" s="684"/>
      <c r="DJ11" s="684"/>
      <c r="DK11" s="684"/>
      <c r="DL11" s="684"/>
      <c r="DM11" s="684"/>
      <c r="DN11" s="684"/>
      <c r="DO11" s="684"/>
      <c r="DP11" s="685"/>
      <c r="DQ11" s="692">
        <v>490737</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v>6995</v>
      </c>
      <c r="S12" s="684"/>
      <c r="T12" s="684"/>
      <c r="U12" s="684"/>
      <c r="V12" s="684"/>
      <c r="W12" s="684"/>
      <c r="X12" s="684"/>
      <c r="Y12" s="685"/>
      <c r="Z12" s="686">
        <v>0</v>
      </c>
      <c r="AA12" s="686"/>
      <c r="AB12" s="686"/>
      <c r="AC12" s="686"/>
      <c r="AD12" s="687">
        <v>6995</v>
      </c>
      <c r="AE12" s="687"/>
      <c r="AF12" s="687"/>
      <c r="AG12" s="687"/>
      <c r="AH12" s="687"/>
      <c r="AI12" s="687"/>
      <c r="AJ12" s="687"/>
      <c r="AK12" s="687"/>
      <c r="AL12" s="688">
        <v>0.1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1623707</v>
      </c>
      <c r="BH12" s="684"/>
      <c r="BI12" s="684"/>
      <c r="BJ12" s="684"/>
      <c r="BK12" s="684"/>
      <c r="BL12" s="684"/>
      <c r="BM12" s="684"/>
      <c r="BN12" s="685"/>
      <c r="BO12" s="686">
        <v>44.5</v>
      </c>
      <c r="BP12" s="686"/>
      <c r="BQ12" s="686"/>
      <c r="BR12" s="686"/>
      <c r="BS12" s="692" t="s">
        <v>238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467174</v>
      </c>
      <c r="CS12" s="684"/>
      <c r="CT12" s="684"/>
      <c r="CU12" s="684"/>
      <c r="CV12" s="684"/>
      <c r="CW12" s="684"/>
      <c r="CX12" s="684"/>
      <c r="CY12" s="685"/>
      <c r="CZ12" s="686">
        <v>2.2000000000000002</v>
      </c>
      <c r="DA12" s="686"/>
      <c r="DB12" s="686"/>
      <c r="DC12" s="686"/>
      <c r="DD12" s="692">
        <v>169196</v>
      </c>
      <c r="DE12" s="684"/>
      <c r="DF12" s="684"/>
      <c r="DG12" s="684"/>
      <c r="DH12" s="684"/>
      <c r="DI12" s="684"/>
      <c r="DJ12" s="684"/>
      <c r="DK12" s="684"/>
      <c r="DL12" s="684"/>
      <c r="DM12" s="684"/>
      <c r="DN12" s="684"/>
      <c r="DO12" s="684"/>
      <c r="DP12" s="685"/>
      <c r="DQ12" s="692">
        <v>150504</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238</v>
      </c>
      <c r="AA13" s="686"/>
      <c r="AB13" s="686"/>
      <c r="AC13" s="686"/>
      <c r="AD13" s="687" t="s">
        <v>232</v>
      </c>
      <c r="AE13" s="687"/>
      <c r="AF13" s="687"/>
      <c r="AG13" s="687"/>
      <c r="AH13" s="687"/>
      <c r="AI13" s="687"/>
      <c r="AJ13" s="687"/>
      <c r="AK13" s="687"/>
      <c r="AL13" s="688" t="s">
        <v>238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1603034</v>
      </c>
      <c r="BH13" s="684"/>
      <c r="BI13" s="684"/>
      <c r="BJ13" s="684"/>
      <c r="BK13" s="684"/>
      <c r="BL13" s="684"/>
      <c r="BM13" s="684"/>
      <c r="BN13" s="685"/>
      <c r="BO13" s="686">
        <v>44</v>
      </c>
      <c r="BP13" s="686"/>
      <c r="BQ13" s="686"/>
      <c r="BR13" s="686"/>
      <c r="BS13" s="692" t="s">
        <v>232</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1854012</v>
      </c>
      <c r="CS13" s="684"/>
      <c r="CT13" s="684"/>
      <c r="CU13" s="684"/>
      <c r="CV13" s="684"/>
      <c r="CW13" s="684"/>
      <c r="CX13" s="684"/>
      <c r="CY13" s="685"/>
      <c r="CZ13" s="686">
        <v>8.6999999999999993</v>
      </c>
      <c r="DA13" s="686"/>
      <c r="DB13" s="686"/>
      <c r="DC13" s="686"/>
      <c r="DD13" s="692">
        <v>1084556</v>
      </c>
      <c r="DE13" s="684"/>
      <c r="DF13" s="684"/>
      <c r="DG13" s="684"/>
      <c r="DH13" s="684"/>
      <c r="DI13" s="684"/>
      <c r="DJ13" s="684"/>
      <c r="DK13" s="684"/>
      <c r="DL13" s="684"/>
      <c r="DM13" s="684"/>
      <c r="DN13" s="684"/>
      <c r="DO13" s="684"/>
      <c r="DP13" s="685"/>
      <c r="DQ13" s="692">
        <v>689653</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22426</v>
      </c>
      <c r="S14" s="684"/>
      <c r="T14" s="684"/>
      <c r="U14" s="684"/>
      <c r="V14" s="684"/>
      <c r="W14" s="684"/>
      <c r="X14" s="684"/>
      <c r="Y14" s="685"/>
      <c r="Z14" s="686">
        <v>0.1</v>
      </c>
      <c r="AA14" s="686"/>
      <c r="AB14" s="686"/>
      <c r="AC14" s="686"/>
      <c r="AD14" s="687">
        <v>22426</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142723</v>
      </c>
      <c r="BH14" s="684"/>
      <c r="BI14" s="684"/>
      <c r="BJ14" s="684"/>
      <c r="BK14" s="684"/>
      <c r="BL14" s="684"/>
      <c r="BM14" s="684"/>
      <c r="BN14" s="685"/>
      <c r="BO14" s="686">
        <v>3.9</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1019059</v>
      </c>
      <c r="CS14" s="684"/>
      <c r="CT14" s="684"/>
      <c r="CU14" s="684"/>
      <c r="CV14" s="684"/>
      <c r="CW14" s="684"/>
      <c r="CX14" s="684"/>
      <c r="CY14" s="685"/>
      <c r="CZ14" s="686">
        <v>4.8</v>
      </c>
      <c r="DA14" s="686"/>
      <c r="DB14" s="686"/>
      <c r="DC14" s="686"/>
      <c r="DD14" s="692">
        <v>269469</v>
      </c>
      <c r="DE14" s="684"/>
      <c r="DF14" s="684"/>
      <c r="DG14" s="684"/>
      <c r="DH14" s="684"/>
      <c r="DI14" s="684"/>
      <c r="DJ14" s="684"/>
      <c r="DK14" s="684"/>
      <c r="DL14" s="684"/>
      <c r="DM14" s="684"/>
      <c r="DN14" s="684"/>
      <c r="DO14" s="684"/>
      <c r="DP14" s="685"/>
      <c r="DQ14" s="692">
        <v>711851</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238</v>
      </c>
      <c r="AA15" s="686"/>
      <c r="AB15" s="686"/>
      <c r="AC15" s="686"/>
      <c r="AD15" s="687" t="s">
        <v>135</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272427</v>
      </c>
      <c r="BH15" s="684"/>
      <c r="BI15" s="684"/>
      <c r="BJ15" s="684"/>
      <c r="BK15" s="684"/>
      <c r="BL15" s="684"/>
      <c r="BM15" s="684"/>
      <c r="BN15" s="685"/>
      <c r="BO15" s="686">
        <v>7.5</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1534107</v>
      </c>
      <c r="CS15" s="684"/>
      <c r="CT15" s="684"/>
      <c r="CU15" s="684"/>
      <c r="CV15" s="684"/>
      <c r="CW15" s="684"/>
      <c r="CX15" s="684"/>
      <c r="CY15" s="685"/>
      <c r="CZ15" s="686">
        <v>7.2</v>
      </c>
      <c r="DA15" s="686"/>
      <c r="DB15" s="686"/>
      <c r="DC15" s="686"/>
      <c r="DD15" s="692">
        <v>242181</v>
      </c>
      <c r="DE15" s="684"/>
      <c r="DF15" s="684"/>
      <c r="DG15" s="684"/>
      <c r="DH15" s="684"/>
      <c r="DI15" s="684"/>
      <c r="DJ15" s="684"/>
      <c r="DK15" s="684"/>
      <c r="DL15" s="684"/>
      <c r="DM15" s="684"/>
      <c r="DN15" s="684"/>
      <c r="DO15" s="684"/>
      <c r="DP15" s="685"/>
      <c r="DQ15" s="692">
        <v>1068714</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5479</v>
      </c>
      <c r="S16" s="684"/>
      <c r="T16" s="684"/>
      <c r="U16" s="684"/>
      <c r="V16" s="684"/>
      <c r="W16" s="684"/>
      <c r="X16" s="684"/>
      <c r="Y16" s="685"/>
      <c r="Z16" s="686">
        <v>0</v>
      </c>
      <c r="AA16" s="686"/>
      <c r="AB16" s="686"/>
      <c r="AC16" s="686"/>
      <c r="AD16" s="687">
        <v>5479</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238</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165731</v>
      </c>
      <c r="CS16" s="684"/>
      <c r="CT16" s="684"/>
      <c r="CU16" s="684"/>
      <c r="CV16" s="684"/>
      <c r="CW16" s="684"/>
      <c r="CX16" s="684"/>
      <c r="CY16" s="685"/>
      <c r="CZ16" s="686">
        <v>0.8</v>
      </c>
      <c r="DA16" s="686"/>
      <c r="DB16" s="686"/>
      <c r="DC16" s="686"/>
      <c r="DD16" s="692" t="s">
        <v>135</v>
      </c>
      <c r="DE16" s="684"/>
      <c r="DF16" s="684"/>
      <c r="DG16" s="684"/>
      <c r="DH16" s="684"/>
      <c r="DI16" s="684"/>
      <c r="DJ16" s="684"/>
      <c r="DK16" s="684"/>
      <c r="DL16" s="684"/>
      <c r="DM16" s="684"/>
      <c r="DN16" s="684"/>
      <c r="DO16" s="684"/>
      <c r="DP16" s="685"/>
      <c r="DQ16" s="692">
        <v>6257</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108182</v>
      </c>
      <c r="S17" s="684"/>
      <c r="T17" s="684"/>
      <c r="U17" s="684"/>
      <c r="V17" s="684"/>
      <c r="W17" s="684"/>
      <c r="X17" s="684"/>
      <c r="Y17" s="685"/>
      <c r="Z17" s="686">
        <v>0.5</v>
      </c>
      <c r="AA17" s="686"/>
      <c r="AB17" s="686"/>
      <c r="AC17" s="686"/>
      <c r="AD17" s="687">
        <v>108182</v>
      </c>
      <c r="AE17" s="687"/>
      <c r="AF17" s="687"/>
      <c r="AG17" s="687"/>
      <c r="AH17" s="687"/>
      <c r="AI17" s="687"/>
      <c r="AJ17" s="687"/>
      <c r="AK17" s="687"/>
      <c r="AL17" s="688">
        <v>0.9</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2409498</v>
      </c>
      <c r="CS17" s="684"/>
      <c r="CT17" s="684"/>
      <c r="CU17" s="684"/>
      <c r="CV17" s="684"/>
      <c r="CW17" s="684"/>
      <c r="CX17" s="684"/>
      <c r="CY17" s="685"/>
      <c r="CZ17" s="686">
        <v>11.3</v>
      </c>
      <c r="DA17" s="686"/>
      <c r="DB17" s="686"/>
      <c r="DC17" s="686"/>
      <c r="DD17" s="692" t="s">
        <v>232</v>
      </c>
      <c r="DE17" s="684"/>
      <c r="DF17" s="684"/>
      <c r="DG17" s="684"/>
      <c r="DH17" s="684"/>
      <c r="DI17" s="684"/>
      <c r="DJ17" s="684"/>
      <c r="DK17" s="684"/>
      <c r="DL17" s="684"/>
      <c r="DM17" s="684"/>
      <c r="DN17" s="684"/>
      <c r="DO17" s="684"/>
      <c r="DP17" s="685"/>
      <c r="DQ17" s="692">
        <v>2388376</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v>15716</v>
      </c>
      <c r="S18" s="684"/>
      <c r="T18" s="684"/>
      <c r="U18" s="684"/>
      <c r="V18" s="684"/>
      <c r="W18" s="684"/>
      <c r="X18" s="684"/>
      <c r="Y18" s="685"/>
      <c r="Z18" s="686">
        <v>0.1</v>
      </c>
      <c r="AA18" s="686"/>
      <c r="AB18" s="686"/>
      <c r="AC18" s="686"/>
      <c r="AD18" s="687">
        <v>15716</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232</v>
      </c>
      <c r="BP18" s="686"/>
      <c r="BQ18" s="686"/>
      <c r="BR18" s="686"/>
      <c r="BS18" s="692" t="s">
        <v>232</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2751</v>
      </c>
      <c r="S19" s="684"/>
      <c r="T19" s="684"/>
      <c r="U19" s="684"/>
      <c r="V19" s="684"/>
      <c r="W19" s="684"/>
      <c r="X19" s="684"/>
      <c r="Y19" s="685"/>
      <c r="Z19" s="686">
        <v>0</v>
      </c>
      <c r="AA19" s="686"/>
      <c r="AB19" s="686"/>
      <c r="AC19" s="686"/>
      <c r="AD19" s="687">
        <v>2751</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9082</v>
      </c>
      <c r="BH19" s="684"/>
      <c r="BI19" s="684"/>
      <c r="BJ19" s="684"/>
      <c r="BK19" s="684"/>
      <c r="BL19" s="684"/>
      <c r="BM19" s="684"/>
      <c r="BN19" s="685"/>
      <c r="BO19" s="686">
        <v>0.2</v>
      </c>
      <c r="BP19" s="686"/>
      <c r="BQ19" s="686"/>
      <c r="BR19" s="686"/>
      <c r="BS19" s="692" t="s">
        <v>232</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232</v>
      </c>
      <c r="DA19" s="686"/>
      <c r="DB19" s="686"/>
      <c r="DC19" s="686"/>
      <c r="DD19" s="692" t="s">
        <v>135</v>
      </c>
      <c r="DE19" s="684"/>
      <c r="DF19" s="684"/>
      <c r="DG19" s="684"/>
      <c r="DH19" s="684"/>
      <c r="DI19" s="684"/>
      <c r="DJ19" s="684"/>
      <c r="DK19" s="684"/>
      <c r="DL19" s="684"/>
      <c r="DM19" s="684"/>
      <c r="DN19" s="684"/>
      <c r="DO19" s="684"/>
      <c r="DP19" s="685"/>
      <c r="DQ19" s="692" t="s">
        <v>232</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842</v>
      </c>
      <c r="S20" s="684"/>
      <c r="T20" s="684"/>
      <c r="U20" s="684"/>
      <c r="V20" s="684"/>
      <c r="W20" s="684"/>
      <c r="X20" s="684"/>
      <c r="Y20" s="685"/>
      <c r="Z20" s="686">
        <v>0</v>
      </c>
      <c r="AA20" s="686"/>
      <c r="AB20" s="686"/>
      <c r="AC20" s="686"/>
      <c r="AD20" s="687">
        <v>842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9082</v>
      </c>
      <c r="BH20" s="684"/>
      <c r="BI20" s="684"/>
      <c r="BJ20" s="684"/>
      <c r="BK20" s="684"/>
      <c r="BL20" s="684"/>
      <c r="BM20" s="684"/>
      <c r="BN20" s="685"/>
      <c r="BO20" s="686">
        <v>0.2</v>
      </c>
      <c r="BP20" s="686"/>
      <c r="BQ20" s="686"/>
      <c r="BR20" s="686"/>
      <c r="BS20" s="692" t="s">
        <v>135</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21283294</v>
      </c>
      <c r="CS20" s="684"/>
      <c r="CT20" s="684"/>
      <c r="CU20" s="684"/>
      <c r="CV20" s="684"/>
      <c r="CW20" s="684"/>
      <c r="CX20" s="684"/>
      <c r="CY20" s="685"/>
      <c r="CZ20" s="686">
        <v>100</v>
      </c>
      <c r="DA20" s="686"/>
      <c r="DB20" s="686"/>
      <c r="DC20" s="686"/>
      <c r="DD20" s="692">
        <v>2404377</v>
      </c>
      <c r="DE20" s="684"/>
      <c r="DF20" s="684"/>
      <c r="DG20" s="684"/>
      <c r="DH20" s="684"/>
      <c r="DI20" s="684"/>
      <c r="DJ20" s="684"/>
      <c r="DK20" s="684"/>
      <c r="DL20" s="684"/>
      <c r="DM20" s="684"/>
      <c r="DN20" s="684"/>
      <c r="DO20" s="684"/>
      <c r="DP20" s="685"/>
      <c r="DQ20" s="692">
        <v>12996372</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88873</v>
      </c>
      <c r="S21" s="684"/>
      <c r="T21" s="684"/>
      <c r="U21" s="684"/>
      <c r="V21" s="684"/>
      <c r="W21" s="684"/>
      <c r="X21" s="684"/>
      <c r="Y21" s="685"/>
      <c r="Z21" s="686">
        <v>0.4</v>
      </c>
      <c r="AA21" s="686"/>
      <c r="AB21" s="686"/>
      <c r="AC21" s="686"/>
      <c r="AD21" s="687">
        <v>88873</v>
      </c>
      <c r="AE21" s="687"/>
      <c r="AF21" s="687"/>
      <c r="AG21" s="687"/>
      <c r="AH21" s="687"/>
      <c r="AI21" s="687"/>
      <c r="AJ21" s="687"/>
      <c r="AK21" s="687"/>
      <c r="AL21" s="688">
        <v>0.8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9082</v>
      </c>
      <c r="BH21" s="684"/>
      <c r="BI21" s="684"/>
      <c r="BJ21" s="684"/>
      <c r="BK21" s="684"/>
      <c r="BL21" s="684"/>
      <c r="BM21" s="684"/>
      <c r="BN21" s="685"/>
      <c r="BO21" s="686">
        <v>0.2</v>
      </c>
      <c r="BP21" s="686"/>
      <c r="BQ21" s="686"/>
      <c r="BR21" s="686"/>
      <c r="BS21" s="692" t="s">
        <v>238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7814922</v>
      </c>
      <c r="S22" s="684"/>
      <c r="T22" s="684"/>
      <c r="U22" s="684"/>
      <c r="V22" s="684"/>
      <c r="W22" s="684"/>
      <c r="X22" s="684"/>
      <c r="Y22" s="685"/>
      <c r="Z22" s="686">
        <v>36.200000000000003</v>
      </c>
      <c r="AA22" s="686"/>
      <c r="AB22" s="686"/>
      <c r="AC22" s="686"/>
      <c r="AD22" s="687">
        <v>6762844</v>
      </c>
      <c r="AE22" s="687"/>
      <c r="AF22" s="687"/>
      <c r="AG22" s="687"/>
      <c r="AH22" s="687"/>
      <c r="AI22" s="687"/>
      <c r="AJ22" s="687"/>
      <c r="AK22" s="687"/>
      <c r="AL22" s="688">
        <v>58.8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232</v>
      </c>
      <c r="BP22" s="686"/>
      <c r="BQ22" s="686"/>
      <c r="BR22" s="686"/>
      <c r="BS22" s="692" t="s">
        <v>238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6762844</v>
      </c>
      <c r="S23" s="684"/>
      <c r="T23" s="684"/>
      <c r="U23" s="684"/>
      <c r="V23" s="684"/>
      <c r="W23" s="684"/>
      <c r="X23" s="684"/>
      <c r="Y23" s="685"/>
      <c r="Z23" s="686">
        <v>31.3</v>
      </c>
      <c r="AA23" s="686"/>
      <c r="AB23" s="686"/>
      <c r="AC23" s="686"/>
      <c r="AD23" s="687">
        <v>6762844</v>
      </c>
      <c r="AE23" s="687"/>
      <c r="AF23" s="687"/>
      <c r="AG23" s="687"/>
      <c r="AH23" s="687"/>
      <c r="AI23" s="687"/>
      <c r="AJ23" s="687"/>
      <c r="AK23" s="687"/>
      <c r="AL23" s="688">
        <v>58.8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238</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1052078</v>
      </c>
      <c r="S24" s="684"/>
      <c r="T24" s="684"/>
      <c r="U24" s="684"/>
      <c r="V24" s="684"/>
      <c r="W24" s="684"/>
      <c r="X24" s="684"/>
      <c r="Y24" s="685"/>
      <c r="Z24" s="686">
        <v>4.9000000000000004</v>
      </c>
      <c r="AA24" s="686"/>
      <c r="AB24" s="686"/>
      <c r="AC24" s="686"/>
      <c r="AD24" s="687" t="s">
        <v>232</v>
      </c>
      <c r="AE24" s="687"/>
      <c r="AF24" s="687"/>
      <c r="AG24" s="687"/>
      <c r="AH24" s="687"/>
      <c r="AI24" s="687"/>
      <c r="AJ24" s="687"/>
      <c r="AK24" s="687"/>
      <c r="AL24" s="688" t="s">
        <v>232</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238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9494743</v>
      </c>
      <c r="CS24" s="673"/>
      <c r="CT24" s="673"/>
      <c r="CU24" s="673"/>
      <c r="CV24" s="673"/>
      <c r="CW24" s="673"/>
      <c r="CX24" s="673"/>
      <c r="CY24" s="674"/>
      <c r="CZ24" s="677">
        <v>44.6</v>
      </c>
      <c r="DA24" s="678"/>
      <c r="DB24" s="678"/>
      <c r="DC24" s="697"/>
      <c r="DD24" s="719">
        <v>6660130</v>
      </c>
      <c r="DE24" s="673"/>
      <c r="DF24" s="673"/>
      <c r="DG24" s="673"/>
      <c r="DH24" s="673"/>
      <c r="DI24" s="673"/>
      <c r="DJ24" s="673"/>
      <c r="DK24" s="674"/>
      <c r="DL24" s="719">
        <v>6406793</v>
      </c>
      <c r="DM24" s="673"/>
      <c r="DN24" s="673"/>
      <c r="DO24" s="673"/>
      <c r="DP24" s="673"/>
      <c r="DQ24" s="673"/>
      <c r="DR24" s="673"/>
      <c r="DS24" s="673"/>
      <c r="DT24" s="673"/>
      <c r="DU24" s="673"/>
      <c r="DV24" s="674"/>
      <c r="DW24" s="677">
        <v>53.7</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232</v>
      </c>
      <c r="AA25" s="686"/>
      <c r="AB25" s="686"/>
      <c r="AC25" s="686"/>
      <c r="AD25" s="687" t="s">
        <v>232</v>
      </c>
      <c r="AE25" s="687"/>
      <c r="AF25" s="687"/>
      <c r="AG25" s="687"/>
      <c r="AH25" s="687"/>
      <c r="AI25" s="687"/>
      <c r="AJ25" s="687"/>
      <c r="AK25" s="687"/>
      <c r="AL25" s="688" t="s">
        <v>238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232</v>
      </c>
      <c r="BH25" s="684"/>
      <c r="BI25" s="684"/>
      <c r="BJ25" s="684"/>
      <c r="BK25" s="684"/>
      <c r="BL25" s="684"/>
      <c r="BM25" s="684"/>
      <c r="BN25" s="685"/>
      <c r="BO25" s="686" t="s">
        <v>135</v>
      </c>
      <c r="BP25" s="686"/>
      <c r="BQ25" s="686"/>
      <c r="BR25" s="686"/>
      <c r="BS25" s="692" t="s">
        <v>232</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3362315</v>
      </c>
      <c r="CS25" s="708"/>
      <c r="CT25" s="708"/>
      <c r="CU25" s="708"/>
      <c r="CV25" s="708"/>
      <c r="CW25" s="708"/>
      <c r="CX25" s="708"/>
      <c r="CY25" s="709"/>
      <c r="CZ25" s="688">
        <v>15.8</v>
      </c>
      <c r="DA25" s="720"/>
      <c r="DB25" s="720"/>
      <c r="DC25" s="722"/>
      <c r="DD25" s="692">
        <v>3059140</v>
      </c>
      <c r="DE25" s="708"/>
      <c r="DF25" s="708"/>
      <c r="DG25" s="708"/>
      <c r="DH25" s="708"/>
      <c r="DI25" s="708"/>
      <c r="DJ25" s="708"/>
      <c r="DK25" s="709"/>
      <c r="DL25" s="692">
        <v>2810306</v>
      </c>
      <c r="DM25" s="708"/>
      <c r="DN25" s="708"/>
      <c r="DO25" s="708"/>
      <c r="DP25" s="708"/>
      <c r="DQ25" s="708"/>
      <c r="DR25" s="708"/>
      <c r="DS25" s="708"/>
      <c r="DT25" s="708"/>
      <c r="DU25" s="708"/>
      <c r="DV25" s="709"/>
      <c r="DW25" s="688">
        <v>23.6</v>
      </c>
      <c r="DX25" s="720"/>
      <c r="DY25" s="720"/>
      <c r="DZ25" s="720"/>
      <c r="EA25" s="720"/>
      <c r="EB25" s="720"/>
      <c r="EC25" s="721"/>
    </row>
    <row r="26" spans="2:133" ht="11.25" customHeight="1">
      <c r="B26" s="680" t="s">
        <v>294</v>
      </c>
      <c r="C26" s="681"/>
      <c r="D26" s="681"/>
      <c r="E26" s="681"/>
      <c r="F26" s="681"/>
      <c r="G26" s="681"/>
      <c r="H26" s="681"/>
      <c r="I26" s="681"/>
      <c r="J26" s="681"/>
      <c r="K26" s="681"/>
      <c r="L26" s="681"/>
      <c r="M26" s="681"/>
      <c r="N26" s="681"/>
      <c r="O26" s="681"/>
      <c r="P26" s="681"/>
      <c r="Q26" s="682"/>
      <c r="R26" s="683">
        <v>12520771</v>
      </c>
      <c r="S26" s="684"/>
      <c r="T26" s="684"/>
      <c r="U26" s="684"/>
      <c r="V26" s="684"/>
      <c r="W26" s="684"/>
      <c r="X26" s="684"/>
      <c r="Y26" s="685"/>
      <c r="Z26" s="686">
        <v>57.9</v>
      </c>
      <c r="AA26" s="686"/>
      <c r="AB26" s="686"/>
      <c r="AC26" s="686"/>
      <c r="AD26" s="687">
        <v>11468693</v>
      </c>
      <c r="AE26" s="687"/>
      <c r="AF26" s="687"/>
      <c r="AG26" s="687"/>
      <c r="AH26" s="687"/>
      <c r="AI26" s="687"/>
      <c r="AJ26" s="687"/>
      <c r="AK26" s="687"/>
      <c r="AL26" s="688">
        <v>99.6</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232</v>
      </c>
      <c r="BH26" s="684"/>
      <c r="BI26" s="684"/>
      <c r="BJ26" s="684"/>
      <c r="BK26" s="684"/>
      <c r="BL26" s="684"/>
      <c r="BM26" s="684"/>
      <c r="BN26" s="685"/>
      <c r="BO26" s="686" t="s">
        <v>238</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2243252</v>
      </c>
      <c r="CS26" s="684"/>
      <c r="CT26" s="684"/>
      <c r="CU26" s="684"/>
      <c r="CV26" s="684"/>
      <c r="CW26" s="684"/>
      <c r="CX26" s="684"/>
      <c r="CY26" s="685"/>
      <c r="CZ26" s="688">
        <v>10.5</v>
      </c>
      <c r="DA26" s="720"/>
      <c r="DB26" s="720"/>
      <c r="DC26" s="722"/>
      <c r="DD26" s="692">
        <v>1977408</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20"/>
      <c r="DY26" s="720"/>
      <c r="DZ26" s="720"/>
      <c r="EA26" s="720"/>
      <c r="EB26" s="720"/>
      <c r="EC26" s="721"/>
    </row>
    <row r="27" spans="2:133" ht="11.25" customHeight="1">
      <c r="B27" s="680" t="s">
        <v>297</v>
      </c>
      <c r="C27" s="681"/>
      <c r="D27" s="681"/>
      <c r="E27" s="681"/>
      <c r="F27" s="681"/>
      <c r="G27" s="681"/>
      <c r="H27" s="681"/>
      <c r="I27" s="681"/>
      <c r="J27" s="681"/>
      <c r="K27" s="681"/>
      <c r="L27" s="681"/>
      <c r="M27" s="681"/>
      <c r="N27" s="681"/>
      <c r="O27" s="681"/>
      <c r="P27" s="681"/>
      <c r="Q27" s="682"/>
      <c r="R27" s="683">
        <v>3556</v>
      </c>
      <c r="S27" s="684"/>
      <c r="T27" s="684"/>
      <c r="U27" s="684"/>
      <c r="V27" s="684"/>
      <c r="W27" s="684"/>
      <c r="X27" s="684"/>
      <c r="Y27" s="685"/>
      <c r="Z27" s="686">
        <v>0</v>
      </c>
      <c r="AA27" s="686"/>
      <c r="AB27" s="686"/>
      <c r="AC27" s="686"/>
      <c r="AD27" s="687">
        <v>3556</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3645890</v>
      </c>
      <c r="BH27" s="684"/>
      <c r="BI27" s="684"/>
      <c r="BJ27" s="684"/>
      <c r="BK27" s="684"/>
      <c r="BL27" s="684"/>
      <c r="BM27" s="684"/>
      <c r="BN27" s="685"/>
      <c r="BO27" s="686">
        <v>100</v>
      </c>
      <c r="BP27" s="686"/>
      <c r="BQ27" s="686"/>
      <c r="BR27" s="686"/>
      <c r="BS27" s="692">
        <v>51690</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3722930</v>
      </c>
      <c r="CS27" s="708"/>
      <c r="CT27" s="708"/>
      <c r="CU27" s="708"/>
      <c r="CV27" s="708"/>
      <c r="CW27" s="708"/>
      <c r="CX27" s="708"/>
      <c r="CY27" s="709"/>
      <c r="CZ27" s="688">
        <v>17.5</v>
      </c>
      <c r="DA27" s="720"/>
      <c r="DB27" s="720"/>
      <c r="DC27" s="722"/>
      <c r="DD27" s="692">
        <v>1212614</v>
      </c>
      <c r="DE27" s="708"/>
      <c r="DF27" s="708"/>
      <c r="DG27" s="708"/>
      <c r="DH27" s="708"/>
      <c r="DI27" s="708"/>
      <c r="DJ27" s="708"/>
      <c r="DK27" s="709"/>
      <c r="DL27" s="692">
        <v>1208111</v>
      </c>
      <c r="DM27" s="708"/>
      <c r="DN27" s="708"/>
      <c r="DO27" s="708"/>
      <c r="DP27" s="708"/>
      <c r="DQ27" s="708"/>
      <c r="DR27" s="708"/>
      <c r="DS27" s="708"/>
      <c r="DT27" s="708"/>
      <c r="DU27" s="708"/>
      <c r="DV27" s="709"/>
      <c r="DW27" s="688">
        <v>10.1</v>
      </c>
      <c r="DX27" s="720"/>
      <c r="DY27" s="720"/>
      <c r="DZ27" s="720"/>
      <c r="EA27" s="720"/>
      <c r="EB27" s="720"/>
      <c r="EC27" s="721"/>
    </row>
    <row r="28" spans="2:133" ht="11.25" customHeight="1">
      <c r="B28" s="680" t="s">
        <v>300</v>
      </c>
      <c r="C28" s="681"/>
      <c r="D28" s="681"/>
      <c r="E28" s="681"/>
      <c r="F28" s="681"/>
      <c r="G28" s="681"/>
      <c r="H28" s="681"/>
      <c r="I28" s="681"/>
      <c r="J28" s="681"/>
      <c r="K28" s="681"/>
      <c r="L28" s="681"/>
      <c r="M28" s="681"/>
      <c r="N28" s="681"/>
      <c r="O28" s="681"/>
      <c r="P28" s="681"/>
      <c r="Q28" s="682"/>
      <c r="R28" s="683">
        <v>157710</v>
      </c>
      <c r="S28" s="684"/>
      <c r="T28" s="684"/>
      <c r="U28" s="684"/>
      <c r="V28" s="684"/>
      <c r="W28" s="684"/>
      <c r="X28" s="684"/>
      <c r="Y28" s="685"/>
      <c r="Z28" s="686">
        <v>0.7</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2409498</v>
      </c>
      <c r="CS28" s="684"/>
      <c r="CT28" s="684"/>
      <c r="CU28" s="684"/>
      <c r="CV28" s="684"/>
      <c r="CW28" s="684"/>
      <c r="CX28" s="684"/>
      <c r="CY28" s="685"/>
      <c r="CZ28" s="688">
        <v>11.3</v>
      </c>
      <c r="DA28" s="720"/>
      <c r="DB28" s="720"/>
      <c r="DC28" s="722"/>
      <c r="DD28" s="692">
        <v>2388376</v>
      </c>
      <c r="DE28" s="684"/>
      <c r="DF28" s="684"/>
      <c r="DG28" s="684"/>
      <c r="DH28" s="684"/>
      <c r="DI28" s="684"/>
      <c r="DJ28" s="684"/>
      <c r="DK28" s="685"/>
      <c r="DL28" s="692">
        <v>2388376</v>
      </c>
      <c r="DM28" s="684"/>
      <c r="DN28" s="684"/>
      <c r="DO28" s="684"/>
      <c r="DP28" s="684"/>
      <c r="DQ28" s="684"/>
      <c r="DR28" s="684"/>
      <c r="DS28" s="684"/>
      <c r="DT28" s="684"/>
      <c r="DU28" s="684"/>
      <c r="DV28" s="685"/>
      <c r="DW28" s="688">
        <v>20</v>
      </c>
      <c r="DX28" s="720"/>
      <c r="DY28" s="720"/>
      <c r="DZ28" s="720"/>
      <c r="EA28" s="720"/>
      <c r="EB28" s="720"/>
      <c r="EC28" s="721"/>
    </row>
    <row r="29" spans="2:133" ht="11.25" customHeight="1">
      <c r="B29" s="680" t="s">
        <v>302</v>
      </c>
      <c r="C29" s="681"/>
      <c r="D29" s="681"/>
      <c r="E29" s="681"/>
      <c r="F29" s="681"/>
      <c r="G29" s="681"/>
      <c r="H29" s="681"/>
      <c r="I29" s="681"/>
      <c r="J29" s="681"/>
      <c r="K29" s="681"/>
      <c r="L29" s="681"/>
      <c r="M29" s="681"/>
      <c r="N29" s="681"/>
      <c r="O29" s="681"/>
      <c r="P29" s="681"/>
      <c r="Q29" s="682"/>
      <c r="R29" s="683">
        <v>262948</v>
      </c>
      <c r="S29" s="684"/>
      <c r="T29" s="684"/>
      <c r="U29" s="684"/>
      <c r="V29" s="684"/>
      <c r="W29" s="684"/>
      <c r="X29" s="684"/>
      <c r="Y29" s="685"/>
      <c r="Z29" s="686">
        <v>1.2</v>
      </c>
      <c r="AA29" s="686"/>
      <c r="AB29" s="686"/>
      <c r="AC29" s="686"/>
      <c r="AD29" s="687">
        <v>12696</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2409432</v>
      </c>
      <c r="CS29" s="708"/>
      <c r="CT29" s="708"/>
      <c r="CU29" s="708"/>
      <c r="CV29" s="708"/>
      <c r="CW29" s="708"/>
      <c r="CX29" s="708"/>
      <c r="CY29" s="709"/>
      <c r="CZ29" s="688">
        <v>11.3</v>
      </c>
      <c r="DA29" s="720"/>
      <c r="DB29" s="720"/>
      <c r="DC29" s="722"/>
      <c r="DD29" s="692">
        <v>2388310</v>
      </c>
      <c r="DE29" s="708"/>
      <c r="DF29" s="708"/>
      <c r="DG29" s="708"/>
      <c r="DH29" s="708"/>
      <c r="DI29" s="708"/>
      <c r="DJ29" s="708"/>
      <c r="DK29" s="709"/>
      <c r="DL29" s="692">
        <v>2388310</v>
      </c>
      <c r="DM29" s="708"/>
      <c r="DN29" s="708"/>
      <c r="DO29" s="708"/>
      <c r="DP29" s="708"/>
      <c r="DQ29" s="708"/>
      <c r="DR29" s="708"/>
      <c r="DS29" s="708"/>
      <c r="DT29" s="708"/>
      <c r="DU29" s="708"/>
      <c r="DV29" s="709"/>
      <c r="DW29" s="688">
        <v>20</v>
      </c>
      <c r="DX29" s="720"/>
      <c r="DY29" s="720"/>
      <c r="DZ29" s="720"/>
      <c r="EA29" s="720"/>
      <c r="EB29" s="720"/>
      <c r="EC29" s="721"/>
    </row>
    <row r="30" spans="2:133" ht="11.25" customHeight="1">
      <c r="B30" s="680" t="s">
        <v>305</v>
      </c>
      <c r="C30" s="681"/>
      <c r="D30" s="681"/>
      <c r="E30" s="681"/>
      <c r="F30" s="681"/>
      <c r="G30" s="681"/>
      <c r="H30" s="681"/>
      <c r="I30" s="681"/>
      <c r="J30" s="681"/>
      <c r="K30" s="681"/>
      <c r="L30" s="681"/>
      <c r="M30" s="681"/>
      <c r="N30" s="681"/>
      <c r="O30" s="681"/>
      <c r="P30" s="681"/>
      <c r="Q30" s="682"/>
      <c r="R30" s="683">
        <v>108326</v>
      </c>
      <c r="S30" s="684"/>
      <c r="T30" s="684"/>
      <c r="U30" s="684"/>
      <c r="V30" s="684"/>
      <c r="W30" s="684"/>
      <c r="X30" s="684"/>
      <c r="Y30" s="685"/>
      <c r="Z30" s="686">
        <v>0.5</v>
      </c>
      <c r="AA30" s="686"/>
      <c r="AB30" s="686"/>
      <c r="AC30" s="686"/>
      <c r="AD30" s="687" t="s">
        <v>232</v>
      </c>
      <c r="AE30" s="687"/>
      <c r="AF30" s="687"/>
      <c r="AG30" s="687"/>
      <c r="AH30" s="687"/>
      <c r="AI30" s="687"/>
      <c r="AJ30" s="687"/>
      <c r="AK30" s="687"/>
      <c r="AL30" s="688" t="s">
        <v>238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2235166</v>
      </c>
      <c r="CS30" s="684"/>
      <c r="CT30" s="684"/>
      <c r="CU30" s="684"/>
      <c r="CV30" s="684"/>
      <c r="CW30" s="684"/>
      <c r="CX30" s="684"/>
      <c r="CY30" s="685"/>
      <c r="CZ30" s="688">
        <v>10.5</v>
      </c>
      <c r="DA30" s="720"/>
      <c r="DB30" s="720"/>
      <c r="DC30" s="722"/>
      <c r="DD30" s="692">
        <v>2216094</v>
      </c>
      <c r="DE30" s="684"/>
      <c r="DF30" s="684"/>
      <c r="DG30" s="684"/>
      <c r="DH30" s="684"/>
      <c r="DI30" s="684"/>
      <c r="DJ30" s="684"/>
      <c r="DK30" s="685"/>
      <c r="DL30" s="692">
        <v>2216094</v>
      </c>
      <c r="DM30" s="684"/>
      <c r="DN30" s="684"/>
      <c r="DO30" s="684"/>
      <c r="DP30" s="684"/>
      <c r="DQ30" s="684"/>
      <c r="DR30" s="684"/>
      <c r="DS30" s="684"/>
      <c r="DT30" s="684"/>
      <c r="DU30" s="684"/>
      <c r="DV30" s="685"/>
      <c r="DW30" s="688">
        <v>18.600000000000001</v>
      </c>
      <c r="DX30" s="720"/>
      <c r="DY30" s="720"/>
      <c r="DZ30" s="720"/>
      <c r="EA30" s="720"/>
      <c r="EB30" s="720"/>
      <c r="EC30" s="721"/>
    </row>
    <row r="31" spans="2:133" ht="11.25" customHeight="1">
      <c r="B31" s="680" t="s">
        <v>309</v>
      </c>
      <c r="C31" s="681"/>
      <c r="D31" s="681"/>
      <c r="E31" s="681"/>
      <c r="F31" s="681"/>
      <c r="G31" s="681"/>
      <c r="H31" s="681"/>
      <c r="I31" s="681"/>
      <c r="J31" s="681"/>
      <c r="K31" s="681"/>
      <c r="L31" s="681"/>
      <c r="M31" s="681"/>
      <c r="N31" s="681"/>
      <c r="O31" s="681"/>
      <c r="P31" s="681"/>
      <c r="Q31" s="682"/>
      <c r="R31" s="683">
        <v>2860603</v>
      </c>
      <c r="S31" s="684"/>
      <c r="T31" s="684"/>
      <c r="U31" s="684"/>
      <c r="V31" s="684"/>
      <c r="W31" s="684"/>
      <c r="X31" s="684"/>
      <c r="Y31" s="685"/>
      <c r="Z31" s="686">
        <v>13.2</v>
      </c>
      <c r="AA31" s="686"/>
      <c r="AB31" s="686"/>
      <c r="AC31" s="686"/>
      <c r="AD31" s="687" t="s">
        <v>238</v>
      </c>
      <c r="AE31" s="687"/>
      <c r="AF31" s="687"/>
      <c r="AG31" s="687"/>
      <c r="AH31" s="687"/>
      <c r="AI31" s="687"/>
      <c r="AJ31" s="687"/>
      <c r="AK31" s="687"/>
      <c r="AL31" s="688" t="s">
        <v>232</v>
      </c>
      <c r="AM31" s="689"/>
      <c r="AN31" s="689"/>
      <c r="AO31" s="690"/>
      <c r="AP31" s="740" t="s">
        <v>310</v>
      </c>
      <c r="AQ31" s="741"/>
      <c r="AR31" s="741"/>
      <c r="AS31" s="741"/>
      <c r="AT31" s="746" t="s">
        <v>311</v>
      </c>
      <c r="AU31" s="231"/>
      <c r="AV31" s="231"/>
      <c r="AW31" s="231"/>
      <c r="AX31" s="669" t="s">
        <v>185</v>
      </c>
      <c r="AY31" s="670"/>
      <c r="AZ31" s="670"/>
      <c r="BA31" s="670"/>
      <c r="BB31" s="670"/>
      <c r="BC31" s="670"/>
      <c r="BD31" s="670"/>
      <c r="BE31" s="670"/>
      <c r="BF31" s="671"/>
      <c r="BG31" s="739">
        <v>99.4</v>
      </c>
      <c r="BH31" s="735"/>
      <c r="BI31" s="735"/>
      <c r="BJ31" s="735"/>
      <c r="BK31" s="735"/>
      <c r="BL31" s="735"/>
      <c r="BM31" s="678">
        <v>98.1</v>
      </c>
      <c r="BN31" s="735"/>
      <c r="BO31" s="735"/>
      <c r="BP31" s="735"/>
      <c r="BQ31" s="736"/>
      <c r="BR31" s="739">
        <v>99.4</v>
      </c>
      <c r="BS31" s="735"/>
      <c r="BT31" s="735"/>
      <c r="BU31" s="735"/>
      <c r="BV31" s="735"/>
      <c r="BW31" s="735"/>
      <c r="BX31" s="678">
        <v>97.9</v>
      </c>
      <c r="BY31" s="735"/>
      <c r="BZ31" s="735"/>
      <c r="CA31" s="735"/>
      <c r="CB31" s="736"/>
      <c r="CD31" s="731"/>
      <c r="CE31" s="732"/>
      <c r="CF31" s="698" t="s">
        <v>312</v>
      </c>
      <c r="CG31" s="699"/>
      <c r="CH31" s="699"/>
      <c r="CI31" s="699"/>
      <c r="CJ31" s="699"/>
      <c r="CK31" s="699"/>
      <c r="CL31" s="699"/>
      <c r="CM31" s="699"/>
      <c r="CN31" s="699"/>
      <c r="CO31" s="699"/>
      <c r="CP31" s="699"/>
      <c r="CQ31" s="700"/>
      <c r="CR31" s="683">
        <v>174266</v>
      </c>
      <c r="CS31" s="708"/>
      <c r="CT31" s="708"/>
      <c r="CU31" s="708"/>
      <c r="CV31" s="708"/>
      <c r="CW31" s="708"/>
      <c r="CX31" s="708"/>
      <c r="CY31" s="709"/>
      <c r="CZ31" s="688">
        <v>0.8</v>
      </c>
      <c r="DA31" s="720"/>
      <c r="DB31" s="720"/>
      <c r="DC31" s="722"/>
      <c r="DD31" s="692">
        <v>172216</v>
      </c>
      <c r="DE31" s="708"/>
      <c r="DF31" s="708"/>
      <c r="DG31" s="708"/>
      <c r="DH31" s="708"/>
      <c r="DI31" s="708"/>
      <c r="DJ31" s="708"/>
      <c r="DK31" s="709"/>
      <c r="DL31" s="692">
        <v>172216</v>
      </c>
      <c r="DM31" s="708"/>
      <c r="DN31" s="708"/>
      <c r="DO31" s="708"/>
      <c r="DP31" s="708"/>
      <c r="DQ31" s="708"/>
      <c r="DR31" s="708"/>
      <c r="DS31" s="708"/>
      <c r="DT31" s="708"/>
      <c r="DU31" s="708"/>
      <c r="DV31" s="709"/>
      <c r="DW31" s="688">
        <v>1.4</v>
      </c>
      <c r="DX31" s="720"/>
      <c r="DY31" s="720"/>
      <c r="DZ31" s="720"/>
      <c r="EA31" s="720"/>
      <c r="EB31" s="720"/>
      <c r="EC31" s="721"/>
    </row>
    <row r="32" spans="2:133" ht="11.25" customHeight="1">
      <c r="B32" s="750" t="s">
        <v>313</v>
      </c>
      <c r="C32" s="751"/>
      <c r="D32" s="751"/>
      <c r="E32" s="751"/>
      <c r="F32" s="751"/>
      <c r="G32" s="751"/>
      <c r="H32" s="751"/>
      <c r="I32" s="751"/>
      <c r="J32" s="751"/>
      <c r="K32" s="751"/>
      <c r="L32" s="751"/>
      <c r="M32" s="751"/>
      <c r="N32" s="751"/>
      <c r="O32" s="751"/>
      <c r="P32" s="751"/>
      <c r="Q32" s="752"/>
      <c r="R32" s="683" t="s">
        <v>232</v>
      </c>
      <c r="S32" s="684"/>
      <c r="T32" s="684"/>
      <c r="U32" s="684"/>
      <c r="V32" s="684"/>
      <c r="W32" s="684"/>
      <c r="X32" s="684"/>
      <c r="Y32" s="685"/>
      <c r="Z32" s="686" t="s">
        <v>232</v>
      </c>
      <c r="AA32" s="686"/>
      <c r="AB32" s="686"/>
      <c r="AC32" s="686"/>
      <c r="AD32" s="687" t="s">
        <v>232</v>
      </c>
      <c r="AE32" s="687"/>
      <c r="AF32" s="687"/>
      <c r="AG32" s="687"/>
      <c r="AH32" s="687"/>
      <c r="AI32" s="687"/>
      <c r="AJ32" s="687"/>
      <c r="AK32" s="687"/>
      <c r="AL32" s="688" t="s">
        <v>238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99.4</v>
      </c>
      <c r="BH32" s="708"/>
      <c r="BI32" s="708"/>
      <c r="BJ32" s="708"/>
      <c r="BK32" s="708"/>
      <c r="BL32" s="708"/>
      <c r="BM32" s="689">
        <v>98.9</v>
      </c>
      <c r="BN32" s="737"/>
      <c r="BO32" s="737"/>
      <c r="BP32" s="737"/>
      <c r="BQ32" s="738"/>
      <c r="BR32" s="749">
        <v>99.5</v>
      </c>
      <c r="BS32" s="708"/>
      <c r="BT32" s="708"/>
      <c r="BU32" s="708"/>
      <c r="BV32" s="708"/>
      <c r="BW32" s="708"/>
      <c r="BX32" s="689">
        <v>98.9</v>
      </c>
      <c r="BY32" s="737"/>
      <c r="BZ32" s="737"/>
      <c r="CA32" s="737"/>
      <c r="CB32" s="738"/>
      <c r="CD32" s="733"/>
      <c r="CE32" s="734"/>
      <c r="CF32" s="698" t="s">
        <v>316</v>
      </c>
      <c r="CG32" s="699"/>
      <c r="CH32" s="699"/>
      <c r="CI32" s="699"/>
      <c r="CJ32" s="699"/>
      <c r="CK32" s="699"/>
      <c r="CL32" s="699"/>
      <c r="CM32" s="699"/>
      <c r="CN32" s="699"/>
      <c r="CO32" s="699"/>
      <c r="CP32" s="699"/>
      <c r="CQ32" s="700"/>
      <c r="CR32" s="683">
        <v>66</v>
      </c>
      <c r="CS32" s="684"/>
      <c r="CT32" s="684"/>
      <c r="CU32" s="684"/>
      <c r="CV32" s="684"/>
      <c r="CW32" s="684"/>
      <c r="CX32" s="684"/>
      <c r="CY32" s="685"/>
      <c r="CZ32" s="688">
        <v>0</v>
      </c>
      <c r="DA32" s="720"/>
      <c r="DB32" s="720"/>
      <c r="DC32" s="722"/>
      <c r="DD32" s="692">
        <v>66</v>
      </c>
      <c r="DE32" s="684"/>
      <c r="DF32" s="684"/>
      <c r="DG32" s="684"/>
      <c r="DH32" s="684"/>
      <c r="DI32" s="684"/>
      <c r="DJ32" s="684"/>
      <c r="DK32" s="685"/>
      <c r="DL32" s="692">
        <v>66</v>
      </c>
      <c r="DM32" s="684"/>
      <c r="DN32" s="684"/>
      <c r="DO32" s="684"/>
      <c r="DP32" s="684"/>
      <c r="DQ32" s="684"/>
      <c r="DR32" s="684"/>
      <c r="DS32" s="684"/>
      <c r="DT32" s="684"/>
      <c r="DU32" s="684"/>
      <c r="DV32" s="685"/>
      <c r="DW32" s="688">
        <v>0</v>
      </c>
      <c r="DX32" s="720"/>
      <c r="DY32" s="720"/>
      <c r="DZ32" s="720"/>
      <c r="EA32" s="720"/>
      <c r="EB32" s="720"/>
      <c r="EC32" s="721"/>
    </row>
    <row r="33" spans="2:133" ht="11.25" customHeight="1">
      <c r="B33" s="680" t="s">
        <v>317</v>
      </c>
      <c r="C33" s="681"/>
      <c r="D33" s="681"/>
      <c r="E33" s="681"/>
      <c r="F33" s="681"/>
      <c r="G33" s="681"/>
      <c r="H33" s="681"/>
      <c r="I33" s="681"/>
      <c r="J33" s="681"/>
      <c r="K33" s="681"/>
      <c r="L33" s="681"/>
      <c r="M33" s="681"/>
      <c r="N33" s="681"/>
      <c r="O33" s="681"/>
      <c r="P33" s="681"/>
      <c r="Q33" s="682"/>
      <c r="R33" s="683">
        <v>1849670</v>
      </c>
      <c r="S33" s="684"/>
      <c r="T33" s="684"/>
      <c r="U33" s="684"/>
      <c r="V33" s="684"/>
      <c r="W33" s="684"/>
      <c r="X33" s="684"/>
      <c r="Y33" s="685"/>
      <c r="Z33" s="686">
        <v>8.6</v>
      </c>
      <c r="AA33" s="686"/>
      <c r="AB33" s="686"/>
      <c r="AC33" s="686"/>
      <c r="AD33" s="687" t="s">
        <v>238</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99.4</v>
      </c>
      <c r="BH33" s="754"/>
      <c r="BI33" s="754"/>
      <c r="BJ33" s="754"/>
      <c r="BK33" s="754"/>
      <c r="BL33" s="754"/>
      <c r="BM33" s="755">
        <v>97</v>
      </c>
      <c r="BN33" s="754"/>
      <c r="BO33" s="754"/>
      <c r="BP33" s="754"/>
      <c r="BQ33" s="756"/>
      <c r="BR33" s="753">
        <v>99.3</v>
      </c>
      <c r="BS33" s="754"/>
      <c r="BT33" s="754"/>
      <c r="BU33" s="754"/>
      <c r="BV33" s="754"/>
      <c r="BW33" s="754"/>
      <c r="BX33" s="755">
        <v>96.7</v>
      </c>
      <c r="BY33" s="754"/>
      <c r="BZ33" s="754"/>
      <c r="CA33" s="754"/>
      <c r="CB33" s="756"/>
      <c r="CD33" s="698" t="s">
        <v>319</v>
      </c>
      <c r="CE33" s="699"/>
      <c r="CF33" s="699"/>
      <c r="CG33" s="699"/>
      <c r="CH33" s="699"/>
      <c r="CI33" s="699"/>
      <c r="CJ33" s="699"/>
      <c r="CK33" s="699"/>
      <c r="CL33" s="699"/>
      <c r="CM33" s="699"/>
      <c r="CN33" s="699"/>
      <c r="CO33" s="699"/>
      <c r="CP33" s="699"/>
      <c r="CQ33" s="700"/>
      <c r="CR33" s="683">
        <v>9218443</v>
      </c>
      <c r="CS33" s="708"/>
      <c r="CT33" s="708"/>
      <c r="CU33" s="708"/>
      <c r="CV33" s="708"/>
      <c r="CW33" s="708"/>
      <c r="CX33" s="708"/>
      <c r="CY33" s="709"/>
      <c r="CZ33" s="688">
        <v>43.3</v>
      </c>
      <c r="DA33" s="720"/>
      <c r="DB33" s="720"/>
      <c r="DC33" s="722"/>
      <c r="DD33" s="692">
        <v>6144671</v>
      </c>
      <c r="DE33" s="708"/>
      <c r="DF33" s="708"/>
      <c r="DG33" s="708"/>
      <c r="DH33" s="708"/>
      <c r="DI33" s="708"/>
      <c r="DJ33" s="708"/>
      <c r="DK33" s="709"/>
      <c r="DL33" s="692">
        <v>4543882</v>
      </c>
      <c r="DM33" s="708"/>
      <c r="DN33" s="708"/>
      <c r="DO33" s="708"/>
      <c r="DP33" s="708"/>
      <c r="DQ33" s="708"/>
      <c r="DR33" s="708"/>
      <c r="DS33" s="708"/>
      <c r="DT33" s="708"/>
      <c r="DU33" s="708"/>
      <c r="DV33" s="709"/>
      <c r="DW33" s="688">
        <v>38.1</v>
      </c>
      <c r="DX33" s="720"/>
      <c r="DY33" s="720"/>
      <c r="DZ33" s="720"/>
      <c r="EA33" s="720"/>
      <c r="EB33" s="720"/>
      <c r="EC33" s="721"/>
    </row>
    <row r="34" spans="2:133" ht="11.25" customHeight="1">
      <c r="B34" s="680" t="s">
        <v>320</v>
      </c>
      <c r="C34" s="681"/>
      <c r="D34" s="681"/>
      <c r="E34" s="681"/>
      <c r="F34" s="681"/>
      <c r="G34" s="681"/>
      <c r="H34" s="681"/>
      <c r="I34" s="681"/>
      <c r="J34" s="681"/>
      <c r="K34" s="681"/>
      <c r="L34" s="681"/>
      <c r="M34" s="681"/>
      <c r="N34" s="681"/>
      <c r="O34" s="681"/>
      <c r="P34" s="681"/>
      <c r="Q34" s="682"/>
      <c r="R34" s="683">
        <v>140309</v>
      </c>
      <c r="S34" s="684"/>
      <c r="T34" s="684"/>
      <c r="U34" s="684"/>
      <c r="V34" s="684"/>
      <c r="W34" s="684"/>
      <c r="X34" s="684"/>
      <c r="Y34" s="685"/>
      <c r="Z34" s="686">
        <v>0.6</v>
      </c>
      <c r="AA34" s="686"/>
      <c r="AB34" s="686"/>
      <c r="AC34" s="686"/>
      <c r="AD34" s="687">
        <v>25220</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2897937</v>
      </c>
      <c r="CS34" s="684"/>
      <c r="CT34" s="684"/>
      <c r="CU34" s="684"/>
      <c r="CV34" s="684"/>
      <c r="CW34" s="684"/>
      <c r="CX34" s="684"/>
      <c r="CY34" s="685"/>
      <c r="CZ34" s="688">
        <v>13.6</v>
      </c>
      <c r="DA34" s="720"/>
      <c r="DB34" s="720"/>
      <c r="DC34" s="722"/>
      <c r="DD34" s="692">
        <v>1901132</v>
      </c>
      <c r="DE34" s="684"/>
      <c r="DF34" s="684"/>
      <c r="DG34" s="684"/>
      <c r="DH34" s="684"/>
      <c r="DI34" s="684"/>
      <c r="DJ34" s="684"/>
      <c r="DK34" s="685"/>
      <c r="DL34" s="692">
        <v>1331275</v>
      </c>
      <c r="DM34" s="684"/>
      <c r="DN34" s="684"/>
      <c r="DO34" s="684"/>
      <c r="DP34" s="684"/>
      <c r="DQ34" s="684"/>
      <c r="DR34" s="684"/>
      <c r="DS34" s="684"/>
      <c r="DT34" s="684"/>
      <c r="DU34" s="684"/>
      <c r="DV34" s="685"/>
      <c r="DW34" s="688">
        <v>11.2</v>
      </c>
      <c r="DX34" s="720"/>
      <c r="DY34" s="720"/>
      <c r="DZ34" s="720"/>
      <c r="EA34" s="720"/>
      <c r="EB34" s="720"/>
      <c r="EC34" s="721"/>
    </row>
    <row r="35" spans="2:133" ht="11.25" customHeight="1">
      <c r="B35" s="680" t="s">
        <v>322</v>
      </c>
      <c r="C35" s="681"/>
      <c r="D35" s="681"/>
      <c r="E35" s="681"/>
      <c r="F35" s="681"/>
      <c r="G35" s="681"/>
      <c r="H35" s="681"/>
      <c r="I35" s="681"/>
      <c r="J35" s="681"/>
      <c r="K35" s="681"/>
      <c r="L35" s="681"/>
      <c r="M35" s="681"/>
      <c r="N35" s="681"/>
      <c r="O35" s="681"/>
      <c r="P35" s="681"/>
      <c r="Q35" s="682"/>
      <c r="R35" s="683">
        <v>410775</v>
      </c>
      <c r="S35" s="684"/>
      <c r="T35" s="684"/>
      <c r="U35" s="684"/>
      <c r="V35" s="684"/>
      <c r="W35" s="684"/>
      <c r="X35" s="684"/>
      <c r="Y35" s="685"/>
      <c r="Z35" s="686">
        <v>1.9</v>
      </c>
      <c r="AA35" s="686"/>
      <c r="AB35" s="686"/>
      <c r="AC35" s="686"/>
      <c r="AD35" s="687" t="s">
        <v>238</v>
      </c>
      <c r="AE35" s="687"/>
      <c r="AF35" s="687"/>
      <c r="AG35" s="687"/>
      <c r="AH35" s="687"/>
      <c r="AI35" s="687"/>
      <c r="AJ35" s="687"/>
      <c r="AK35" s="687"/>
      <c r="AL35" s="688" t="s">
        <v>238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263959</v>
      </c>
      <c r="CS35" s="708"/>
      <c r="CT35" s="708"/>
      <c r="CU35" s="708"/>
      <c r="CV35" s="708"/>
      <c r="CW35" s="708"/>
      <c r="CX35" s="708"/>
      <c r="CY35" s="709"/>
      <c r="CZ35" s="688">
        <v>1.2</v>
      </c>
      <c r="DA35" s="720"/>
      <c r="DB35" s="720"/>
      <c r="DC35" s="722"/>
      <c r="DD35" s="692">
        <v>147631</v>
      </c>
      <c r="DE35" s="708"/>
      <c r="DF35" s="708"/>
      <c r="DG35" s="708"/>
      <c r="DH35" s="708"/>
      <c r="DI35" s="708"/>
      <c r="DJ35" s="708"/>
      <c r="DK35" s="709"/>
      <c r="DL35" s="692">
        <v>94645</v>
      </c>
      <c r="DM35" s="708"/>
      <c r="DN35" s="708"/>
      <c r="DO35" s="708"/>
      <c r="DP35" s="708"/>
      <c r="DQ35" s="708"/>
      <c r="DR35" s="708"/>
      <c r="DS35" s="708"/>
      <c r="DT35" s="708"/>
      <c r="DU35" s="708"/>
      <c r="DV35" s="709"/>
      <c r="DW35" s="688">
        <v>0.8</v>
      </c>
      <c r="DX35" s="720"/>
      <c r="DY35" s="720"/>
      <c r="DZ35" s="720"/>
      <c r="EA35" s="720"/>
      <c r="EB35" s="720"/>
      <c r="EC35" s="721"/>
    </row>
    <row r="36" spans="2:133" ht="11.25" customHeight="1">
      <c r="B36" s="680" t="s">
        <v>326</v>
      </c>
      <c r="C36" s="681"/>
      <c r="D36" s="681"/>
      <c r="E36" s="681"/>
      <c r="F36" s="681"/>
      <c r="G36" s="681"/>
      <c r="H36" s="681"/>
      <c r="I36" s="681"/>
      <c r="J36" s="681"/>
      <c r="K36" s="681"/>
      <c r="L36" s="681"/>
      <c r="M36" s="681"/>
      <c r="N36" s="681"/>
      <c r="O36" s="681"/>
      <c r="P36" s="681"/>
      <c r="Q36" s="682"/>
      <c r="R36" s="683">
        <v>884661</v>
      </c>
      <c r="S36" s="684"/>
      <c r="T36" s="684"/>
      <c r="U36" s="684"/>
      <c r="V36" s="684"/>
      <c r="W36" s="684"/>
      <c r="X36" s="684"/>
      <c r="Y36" s="685"/>
      <c r="Z36" s="686">
        <v>4.0999999999999996</v>
      </c>
      <c r="AA36" s="686"/>
      <c r="AB36" s="686"/>
      <c r="AC36" s="686"/>
      <c r="AD36" s="687" t="s">
        <v>238</v>
      </c>
      <c r="AE36" s="687"/>
      <c r="AF36" s="687"/>
      <c r="AG36" s="687"/>
      <c r="AH36" s="687"/>
      <c r="AI36" s="687"/>
      <c r="AJ36" s="687"/>
      <c r="AK36" s="687"/>
      <c r="AL36" s="688" t="s">
        <v>238</v>
      </c>
      <c r="AM36" s="689"/>
      <c r="AN36" s="689"/>
      <c r="AO36" s="690"/>
      <c r="AP36" s="235"/>
      <c r="AQ36" s="757" t="s">
        <v>327</v>
      </c>
      <c r="AR36" s="758"/>
      <c r="AS36" s="758"/>
      <c r="AT36" s="758"/>
      <c r="AU36" s="758"/>
      <c r="AV36" s="758"/>
      <c r="AW36" s="758"/>
      <c r="AX36" s="758"/>
      <c r="AY36" s="759"/>
      <c r="AZ36" s="672">
        <v>2760957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t="s">
        <v>232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2575298</v>
      </c>
      <c r="CS36" s="684"/>
      <c r="CT36" s="684"/>
      <c r="CU36" s="684"/>
      <c r="CV36" s="684"/>
      <c r="CW36" s="684"/>
      <c r="CX36" s="684"/>
      <c r="CY36" s="685"/>
      <c r="CZ36" s="688">
        <v>12.1</v>
      </c>
      <c r="DA36" s="720"/>
      <c r="DB36" s="720"/>
      <c r="DC36" s="722"/>
      <c r="DD36" s="692">
        <v>1852333</v>
      </c>
      <c r="DE36" s="684"/>
      <c r="DF36" s="684"/>
      <c r="DG36" s="684"/>
      <c r="DH36" s="684"/>
      <c r="DI36" s="684"/>
      <c r="DJ36" s="684"/>
      <c r="DK36" s="685"/>
      <c r="DL36" s="692">
        <v>1353528</v>
      </c>
      <c r="DM36" s="684"/>
      <c r="DN36" s="684"/>
      <c r="DO36" s="684"/>
      <c r="DP36" s="684"/>
      <c r="DQ36" s="684"/>
      <c r="DR36" s="684"/>
      <c r="DS36" s="684"/>
      <c r="DT36" s="684"/>
      <c r="DU36" s="684"/>
      <c r="DV36" s="685"/>
      <c r="DW36" s="688">
        <v>11.3</v>
      </c>
      <c r="DX36" s="720"/>
      <c r="DY36" s="720"/>
      <c r="DZ36" s="720"/>
      <c r="EA36" s="720"/>
      <c r="EB36" s="720"/>
      <c r="EC36" s="721"/>
    </row>
    <row r="37" spans="2:133" ht="11.25" customHeight="1">
      <c r="B37" s="680" t="s">
        <v>330</v>
      </c>
      <c r="C37" s="681"/>
      <c r="D37" s="681"/>
      <c r="E37" s="681"/>
      <c r="F37" s="681"/>
      <c r="G37" s="681"/>
      <c r="H37" s="681"/>
      <c r="I37" s="681"/>
      <c r="J37" s="681"/>
      <c r="K37" s="681"/>
      <c r="L37" s="681"/>
      <c r="M37" s="681"/>
      <c r="N37" s="681"/>
      <c r="O37" s="681"/>
      <c r="P37" s="681"/>
      <c r="Q37" s="682"/>
      <c r="R37" s="683">
        <v>144190</v>
      </c>
      <c r="S37" s="684"/>
      <c r="T37" s="684"/>
      <c r="U37" s="684"/>
      <c r="V37" s="684"/>
      <c r="W37" s="684"/>
      <c r="X37" s="684"/>
      <c r="Y37" s="685"/>
      <c r="Z37" s="686">
        <v>0.7</v>
      </c>
      <c r="AA37" s="686"/>
      <c r="AB37" s="686"/>
      <c r="AC37" s="686"/>
      <c r="AD37" s="687" t="s">
        <v>135</v>
      </c>
      <c r="AE37" s="687"/>
      <c r="AF37" s="687"/>
      <c r="AG37" s="687"/>
      <c r="AH37" s="687"/>
      <c r="AI37" s="687"/>
      <c r="AJ37" s="687"/>
      <c r="AK37" s="687"/>
      <c r="AL37" s="688" t="s">
        <v>238</v>
      </c>
      <c r="AM37" s="689"/>
      <c r="AN37" s="689"/>
      <c r="AO37" s="690"/>
      <c r="AQ37" s="761" t="s">
        <v>331</v>
      </c>
      <c r="AR37" s="762"/>
      <c r="AS37" s="762"/>
      <c r="AT37" s="762"/>
      <c r="AU37" s="762"/>
      <c r="AV37" s="762"/>
      <c r="AW37" s="762"/>
      <c r="AX37" s="762"/>
      <c r="AY37" s="763"/>
      <c r="AZ37" s="683">
        <v>458610</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-69051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948428</v>
      </c>
      <c r="CS37" s="708"/>
      <c r="CT37" s="708"/>
      <c r="CU37" s="708"/>
      <c r="CV37" s="708"/>
      <c r="CW37" s="708"/>
      <c r="CX37" s="708"/>
      <c r="CY37" s="709"/>
      <c r="CZ37" s="688">
        <v>4.5</v>
      </c>
      <c r="DA37" s="720"/>
      <c r="DB37" s="720"/>
      <c r="DC37" s="722"/>
      <c r="DD37" s="692">
        <v>948428</v>
      </c>
      <c r="DE37" s="708"/>
      <c r="DF37" s="708"/>
      <c r="DG37" s="708"/>
      <c r="DH37" s="708"/>
      <c r="DI37" s="708"/>
      <c r="DJ37" s="708"/>
      <c r="DK37" s="709"/>
      <c r="DL37" s="692">
        <v>945609</v>
      </c>
      <c r="DM37" s="708"/>
      <c r="DN37" s="708"/>
      <c r="DO37" s="708"/>
      <c r="DP37" s="708"/>
      <c r="DQ37" s="708"/>
      <c r="DR37" s="708"/>
      <c r="DS37" s="708"/>
      <c r="DT37" s="708"/>
      <c r="DU37" s="708"/>
      <c r="DV37" s="709"/>
      <c r="DW37" s="688">
        <v>7.9</v>
      </c>
      <c r="DX37" s="720"/>
      <c r="DY37" s="720"/>
      <c r="DZ37" s="720"/>
      <c r="EA37" s="720"/>
      <c r="EB37" s="720"/>
      <c r="EC37" s="721"/>
    </row>
    <row r="38" spans="2:133" ht="11.25" customHeight="1">
      <c r="B38" s="680" t="s">
        <v>334</v>
      </c>
      <c r="C38" s="681"/>
      <c r="D38" s="681"/>
      <c r="E38" s="681"/>
      <c r="F38" s="681"/>
      <c r="G38" s="681"/>
      <c r="H38" s="681"/>
      <c r="I38" s="681"/>
      <c r="J38" s="681"/>
      <c r="K38" s="681"/>
      <c r="L38" s="681"/>
      <c r="M38" s="681"/>
      <c r="N38" s="681"/>
      <c r="O38" s="681"/>
      <c r="P38" s="681"/>
      <c r="Q38" s="682"/>
      <c r="R38" s="683">
        <v>642637</v>
      </c>
      <c r="S38" s="684"/>
      <c r="T38" s="684"/>
      <c r="U38" s="684"/>
      <c r="V38" s="684"/>
      <c r="W38" s="684"/>
      <c r="X38" s="684"/>
      <c r="Y38" s="685"/>
      <c r="Z38" s="686">
        <v>3</v>
      </c>
      <c r="AA38" s="686"/>
      <c r="AB38" s="686"/>
      <c r="AC38" s="686"/>
      <c r="AD38" s="687">
        <v>768</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296147</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5488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2413140</v>
      </c>
      <c r="CS38" s="684"/>
      <c r="CT38" s="684"/>
      <c r="CU38" s="684"/>
      <c r="CV38" s="684"/>
      <c r="CW38" s="684"/>
      <c r="CX38" s="684"/>
      <c r="CY38" s="685"/>
      <c r="CZ38" s="688">
        <v>11.3</v>
      </c>
      <c r="DA38" s="720"/>
      <c r="DB38" s="720"/>
      <c r="DC38" s="722"/>
      <c r="DD38" s="692">
        <v>2095192</v>
      </c>
      <c r="DE38" s="684"/>
      <c r="DF38" s="684"/>
      <c r="DG38" s="684"/>
      <c r="DH38" s="684"/>
      <c r="DI38" s="684"/>
      <c r="DJ38" s="684"/>
      <c r="DK38" s="685"/>
      <c r="DL38" s="692">
        <v>1721523</v>
      </c>
      <c r="DM38" s="684"/>
      <c r="DN38" s="684"/>
      <c r="DO38" s="684"/>
      <c r="DP38" s="684"/>
      <c r="DQ38" s="684"/>
      <c r="DR38" s="684"/>
      <c r="DS38" s="684"/>
      <c r="DT38" s="684"/>
      <c r="DU38" s="684"/>
      <c r="DV38" s="685"/>
      <c r="DW38" s="688">
        <v>14.4</v>
      </c>
      <c r="DX38" s="720"/>
      <c r="DY38" s="720"/>
      <c r="DZ38" s="720"/>
      <c r="EA38" s="720"/>
      <c r="EB38" s="720"/>
      <c r="EC38" s="721"/>
    </row>
    <row r="39" spans="2:133" ht="11.25" customHeight="1">
      <c r="B39" s="680" t="s">
        <v>338</v>
      </c>
      <c r="C39" s="681"/>
      <c r="D39" s="681"/>
      <c r="E39" s="681"/>
      <c r="F39" s="681"/>
      <c r="G39" s="681"/>
      <c r="H39" s="681"/>
      <c r="I39" s="681"/>
      <c r="J39" s="681"/>
      <c r="K39" s="681"/>
      <c r="L39" s="681"/>
      <c r="M39" s="681"/>
      <c r="N39" s="681"/>
      <c r="O39" s="681"/>
      <c r="P39" s="681"/>
      <c r="Q39" s="682"/>
      <c r="R39" s="683">
        <v>1631400</v>
      </c>
      <c r="S39" s="684"/>
      <c r="T39" s="684"/>
      <c r="U39" s="684"/>
      <c r="V39" s="684"/>
      <c r="W39" s="684"/>
      <c r="X39" s="684"/>
      <c r="Y39" s="685"/>
      <c r="Z39" s="686">
        <v>7.5</v>
      </c>
      <c r="AA39" s="686"/>
      <c r="AB39" s="686"/>
      <c r="AC39" s="686"/>
      <c r="AD39" s="687" t="s">
        <v>232</v>
      </c>
      <c r="AE39" s="687"/>
      <c r="AF39" s="687"/>
      <c r="AG39" s="687"/>
      <c r="AH39" s="687"/>
      <c r="AI39" s="687"/>
      <c r="AJ39" s="687"/>
      <c r="AK39" s="687"/>
      <c r="AL39" s="688" t="s">
        <v>232</v>
      </c>
      <c r="AM39" s="689"/>
      <c r="AN39" s="689"/>
      <c r="AO39" s="690"/>
      <c r="AQ39" s="761" t="s">
        <v>339</v>
      </c>
      <c r="AR39" s="762"/>
      <c r="AS39" s="762"/>
      <c r="AT39" s="762"/>
      <c r="AU39" s="762"/>
      <c r="AV39" s="762"/>
      <c r="AW39" s="762"/>
      <c r="AX39" s="762"/>
      <c r="AY39" s="763"/>
      <c r="AZ39" s="683">
        <v>201092</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8464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880054</v>
      </c>
      <c r="CS39" s="708"/>
      <c r="CT39" s="708"/>
      <c r="CU39" s="708"/>
      <c r="CV39" s="708"/>
      <c r="CW39" s="708"/>
      <c r="CX39" s="708"/>
      <c r="CY39" s="709"/>
      <c r="CZ39" s="688">
        <v>4.0999999999999996</v>
      </c>
      <c r="DA39" s="720"/>
      <c r="DB39" s="720"/>
      <c r="DC39" s="722"/>
      <c r="DD39" s="692">
        <v>95428</v>
      </c>
      <c r="DE39" s="708"/>
      <c r="DF39" s="708"/>
      <c r="DG39" s="708"/>
      <c r="DH39" s="708"/>
      <c r="DI39" s="708"/>
      <c r="DJ39" s="708"/>
      <c r="DK39" s="709"/>
      <c r="DL39" s="692" t="s">
        <v>238</v>
      </c>
      <c r="DM39" s="708"/>
      <c r="DN39" s="708"/>
      <c r="DO39" s="708"/>
      <c r="DP39" s="708"/>
      <c r="DQ39" s="708"/>
      <c r="DR39" s="708"/>
      <c r="DS39" s="708"/>
      <c r="DT39" s="708"/>
      <c r="DU39" s="708"/>
      <c r="DV39" s="709"/>
      <c r="DW39" s="688" t="s">
        <v>232</v>
      </c>
      <c r="DX39" s="720"/>
      <c r="DY39" s="720"/>
      <c r="DZ39" s="720"/>
      <c r="EA39" s="720"/>
      <c r="EB39" s="720"/>
      <c r="EC39" s="721"/>
    </row>
    <row r="40" spans="2:133" ht="11.25" customHeight="1">
      <c r="B40" s="680" t="s">
        <v>342</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232</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v>51670</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72</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188055</v>
      </c>
      <c r="CS40" s="684"/>
      <c r="CT40" s="684"/>
      <c r="CU40" s="684"/>
      <c r="CV40" s="684"/>
      <c r="CW40" s="684"/>
      <c r="CX40" s="684"/>
      <c r="CY40" s="685"/>
      <c r="CZ40" s="688">
        <v>0.9</v>
      </c>
      <c r="DA40" s="720"/>
      <c r="DB40" s="720"/>
      <c r="DC40" s="722"/>
      <c r="DD40" s="692">
        <v>52955</v>
      </c>
      <c r="DE40" s="684"/>
      <c r="DF40" s="684"/>
      <c r="DG40" s="684"/>
      <c r="DH40" s="684"/>
      <c r="DI40" s="684"/>
      <c r="DJ40" s="684"/>
      <c r="DK40" s="685"/>
      <c r="DL40" s="692">
        <v>42911</v>
      </c>
      <c r="DM40" s="684"/>
      <c r="DN40" s="684"/>
      <c r="DO40" s="684"/>
      <c r="DP40" s="684"/>
      <c r="DQ40" s="684"/>
      <c r="DR40" s="684"/>
      <c r="DS40" s="684"/>
      <c r="DT40" s="684"/>
      <c r="DU40" s="684"/>
      <c r="DV40" s="685"/>
      <c r="DW40" s="688">
        <v>0.4</v>
      </c>
      <c r="DX40" s="720"/>
      <c r="DY40" s="720"/>
      <c r="DZ40" s="720"/>
      <c r="EA40" s="720"/>
      <c r="EB40" s="720"/>
      <c r="EC40" s="721"/>
    </row>
    <row r="41" spans="2:133" ht="11.25" customHeight="1">
      <c r="B41" s="680" t="s">
        <v>347</v>
      </c>
      <c r="C41" s="681"/>
      <c r="D41" s="681"/>
      <c r="E41" s="681"/>
      <c r="F41" s="681"/>
      <c r="G41" s="681"/>
      <c r="H41" s="681"/>
      <c r="I41" s="681"/>
      <c r="J41" s="681"/>
      <c r="K41" s="681"/>
      <c r="L41" s="681"/>
      <c r="M41" s="681"/>
      <c r="N41" s="681"/>
      <c r="O41" s="681"/>
      <c r="P41" s="681"/>
      <c r="Q41" s="682"/>
      <c r="R41" s="683">
        <v>419500</v>
      </c>
      <c r="S41" s="684"/>
      <c r="T41" s="684"/>
      <c r="U41" s="684"/>
      <c r="V41" s="684"/>
      <c r="W41" s="684"/>
      <c r="X41" s="684"/>
      <c r="Y41" s="685"/>
      <c r="Z41" s="686">
        <v>1.9</v>
      </c>
      <c r="AA41" s="686"/>
      <c r="AB41" s="686"/>
      <c r="AC41" s="686"/>
      <c r="AD41" s="687" t="s">
        <v>238</v>
      </c>
      <c r="AE41" s="687"/>
      <c r="AF41" s="687"/>
      <c r="AG41" s="687"/>
      <c r="AH41" s="687"/>
      <c r="AI41" s="687"/>
      <c r="AJ41" s="687"/>
      <c r="AK41" s="687"/>
      <c r="AL41" s="688" t="s">
        <v>232</v>
      </c>
      <c r="AM41" s="689"/>
      <c r="AN41" s="689"/>
      <c r="AO41" s="690"/>
      <c r="AQ41" s="761" t="s">
        <v>348</v>
      </c>
      <c r="AR41" s="762"/>
      <c r="AS41" s="762"/>
      <c r="AT41" s="762"/>
      <c r="AU41" s="762"/>
      <c r="AV41" s="762"/>
      <c r="AW41" s="762"/>
      <c r="AX41" s="762"/>
      <c r="AY41" s="763"/>
      <c r="AZ41" s="683">
        <v>512086</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238</v>
      </c>
      <c r="CS41" s="708"/>
      <c r="CT41" s="708"/>
      <c r="CU41" s="708"/>
      <c r="CV41" s="708"/>
      <c r="CW41" s="708"/>
      <c r="CX41" s="708"/>
      <c r="CY41" s="709"/>
      <c r="CZ41" s="688" t="s">
        <v>135</v>
      </c>
      <c r="DA41" s="720"/>
      <c r="DB41" s="720"/>
      <c r="DC41" s="722"/>
      <c r="DD41" s="692" t="s">
        <v>232</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351</v>
      </c>
      <c r="C42" s="725"/>
      <c r="D42" s="725"/>
      <c r="E42" s="725"/>
      <c r="F42" s="725"/>
      <c r="G42" s="725"/>
      <c r="H42" s="725"/>
      <c r="I42" s="725"/>
      <c r="J42" s="725"/>
      <c r="K42" s="725"/>
      <c r="L42" s="725"/>
      <c r="M42" s="725"/>
      <c r="N42" s="725"/>
      <c r="O42" s="725"/>
      <c r="P42" s="725"/>
      <c r="Q42" s="726"/>
      <c r="R42" s="768">
        <v>21617556</v>
      </c>
      <c r="S42" s="769"/>
      <c r="T42" s="769"/>
      <c r="U42" s="769"/>
      <c r="V42" s="769"/>
      <c r="W42" s="769"/>
      <c r="X42" s="769"/>
      <c r="Y42" s="777"/>
      <c r="Z42" s="778">
        <v>100</v>
      </c>
      <c r="AA42" s="778"/>
      <c r="AB42" s="778"/>
      <c r="AC42" s="778"/>
      <c r="AD42" s="779">
        <v>11510933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1241352</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318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2570108</v>
      </c>
      <c r="CS42" s="684"/>
      <c r="CT42" s="684"/>
      <c r="CU42" s="684"/>
      <c r="CV42" s="684"/>
      <c r="CW42" s="684"/>
      <c r="CX42" s="684"/>
      <c r="CY42" s="685"/>
      <c r="CZ42" s="688">
        <v>12.1</v>
      </c>
      <c r="DA42" s="689"/>
      <c r="DB42" s="689"/>
      <c r="DC42" s="701"/>
      <c r="DD42" s="692">
        <v>191571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26648</v>
      </c>
      <c r="CS43" s="708"/>
      <c r="CT43" s="708"/>
      <c r="CU43" s="708"/>
      <c r="CV43" s="708"/>
      <c r="CW43" s="708"/>
      <c r="CX43" s="708"/>
      <c r="CY43" s="709"/>
      <c r="CZ43" s="688">
        <v>0.1</v>
      </c>
      <c r="DA43" s="720"/>
      <c r="DB43" s="720"/>
      <c r="DC43" s="722"/>
      <c r="DD43" s="692">
        <v>1165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356</v>
      </c>
      <c r="CG44" s="681"/>
      <c r="CH44" s="681"/>
      <c r="CI44" s="681"/>
      <c r="CJ44" s="681"/>
      <c r="CK44" s="681"/>
      <c r="CL44" s="681"/>
      <c r="CM44" s="681"/>
      <c r="CN44" s="681"/>
      <c r="CO44" s="681"/>
      <c r="CP44" s="681"/>
      <c r="CQ44" s="682"/>
      <c r="CR44" s="683">
        <v>2404377</v>
      </c>
      <c r="CS44" s="684"/>
      <c r="CT44" s="684"/>
      <c r="CU44" s="684"/>
      <c r="CV44" s="684"/>
      <c r="CW44" s="684"/>
      <c r="CX44" s="684"/>
      <c r="CY44" s="685"/>
      <c r="CZ44" s="688">
        <v>11.3</v>
      </c>
      <c r="DA44" s="689"/>
      <c r="DB44" s="689"/>
      <c r="DC44" s="701"/>
      <c r="DD44" s="692">
        <v>185314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1477046</v>
      </c>
      <c r="CS45" s="708"/>
      <c r="CT45" s="708"/>
      <c r="CU45" s="708"/>
      <c r="CV45" s="708"/>
      <c r="CW45" s="708"/>
      <c r="CX45" s="708"/>
      <c r="CY45" s="709"/>
      <c r="CZ45" s="688">
        <v>6.9</v>
      </c>
      <c r="DA45" s="720"/>
      <c r="DB45" s="720"/>
      <c r="DC45" s="722"/>
      <c r="DD45" s="692">
        <v>46915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776408</v>
      </c>
      <c r="CS46" s="684"/>
      <c r="CT46" s="684"/>
      <c r="CU46" s="684"/>
      <c r="CV46" s="684"/>
      <c r="CW46" s="684"/>
      <c r="CX46" s="684"/>
      <c r="CY46" s="685"/>
      <c r="CZ46" s="688">
        <v>3.6</v>
      </c>
      <c r="DA46" s="689"/>
      <c r="DB46" s="689"/>
      <c r="DC46" s="701"/>
      <c r="DD46" s="692">
        <v>130001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165731</v>
      </c>
      <c r="CS47" s="708"/>
      <c r="CT47" s="708"/>
      <c r="CU47" s="708"/>
      <c r="CV47" s="708"/>
      <c r="CW47" s="708"/>
      <c r="CX47" s="708"/>
      <c r="CY47" s="709"/>
      <c r="CZ47" s="688">
        <v>0.8</v>
      </c>
      <c r="DA47" s="720"/>
      <c r="DB47" s="720"/>
      <c r="DC47" s="722"/>
      <c r="DD47" s="692">
        <v>6257</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364</v>
      </c>
      <c r="CE49" s="725"/>
      <c r="CF49" s="725"/>
      <c r="CG49" s="725"/>
      <c r="CH49" s="725"/>
      <c r="CI49" s="725"/>
      <c r="CJ49" s="725"/>
      <c r="CK49" s="725"/>
      <c r="CL49" s="725"/>
      <c r="CM49" s="725"/>
      <c r="CN49" s="725"/>
      <c r="CO49" s="725"/>
      <c r="CP49" s="725"/>
      <c r="CQ49" s="726"/>
      <c r="CR49" s="768">
        <v>21283294</v>
      </c>
      <c r="CS49" s="754"/>
      <c r="CT49" s="754"/>
      <c r="CU49" s="754"/>
      <c r="CV49" s="754"/>
      <c r="CW49" s="754"/>
      <c r="CX49" s="754"/>
      <c r="CY49" s="785"/>
      <c r="CZ49" s="780">
        <v>100</v>
      </c>
      <c r="DA49" s="786"/>
      <c r="DB49" s="786"/>
      <c r="DC49" s="787"/>
      <c r="DD49" s="788">
        <v>12996372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uTBDz8Fcjm6zHu/9me04/ugm90bKeWTj86wAA0ROXLdleHQ5QcD9U6zTlLuJq9do3/Ml6oMlUFdn4ChJE78yA==" saltValue="hK5KZSYCvPs28M6PaX2d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21420</v>
      </c>
      <c r="R7" s="819"/>
      <c r="S7" s="819"/>
      <c r="T7" s="819"/>
      <c r="U7" s="819"/>
      <c r="V7" s="819">
        <v>21086</v>
      </c>
      <c r="W7" s="819"/>
      <c r="X7" s="819"/>
      <c r="Y7" s="819"/>
      <c r="Z7" s="819"/>
      <c r="AA7" s="819">
        <v>334</v>
      </c>
      <c r="AB7" s="819"/>
      <c r="AC7" s="819"/>
      <c r="AD7" s="819"/>
      <c r="AE7" s="820"/>
      <c r="AF7" s="821">
        <v>190</v>
      </c>
      <c r="AG7" s="822"/>
      <c r="AH7" s="822"/>
      <c r="AI7" s="822"/>
      <c r="AJ7" s="823"/>
      <c r="AK7" s="858">
        <v>442</v>
      </c>
      <c r="AL7" s="859"/>
      <c r="AM7" s="859"/>
      <c r="AN7" s="859"/>
      <c r="AO7" s="859"/>
      <c r="AP7" s="859">
        <v>24916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615</v>
      </c>
      <c r="BT7" s="863"/>
      <c r="BU7" s="863"/>
      <c r="BV7" s="863"/>
      <c r="BW7" s="863"/>
      <c r="BX7" s="863"/>
      <c r="BY7" s="863"/>
      <c r="BZ7" s="863"/>
      <c r="CA7" s="863"/>
      <c r="CB7" s="863"/>
      <c r="CC7" s="863"/>
      <c r="CD7" s="863"/>
      <c r="CE7" s="863"/>
      <c r="CF7" s="863"/>
      <c r="CG7" s="864"/>
      <c r="CH7" s="855">
        <v>1</v>
      </c>
      <c r="CI7" s="856"/>
      <c r="CJ7" s="856"/>
      <c r="CK7" s="856"/>
      <c r="CL7" s="857"/>
      <c r="CM7" s="855">
        <v>38</v>
      </c>
      <c r="CN7" s="856"/>
      <c r="CO7" s="856"/>
      <c r="CP7" s="856"/>
      <c r="CQ7" s="857"/>
      <c r="CR7" s="855">
        <v>16</v>
      </c>
      <c r="CS7" s="856"/>
      <c r="CT7" s="856"/>
      <c r="CU7" s="856"/>
      <c r="CV7" s="857"/>
      <c r="CW7" s="855" t="s">
        <v>523</v>
      </c>
      <c r="CX7" s="856"/>
      <c r="CY7" s="856"/>
      <c r="CZ7" s="856"/>
      <c r="DA7" s="857"/>
      <c r="DB7" s="855" t="s">
        <v>523</v>
      </c>
      <c r="DC7" s="856"/>
      <c r="DD7" s="856"/>
      <c r="DE7" s="856"/>
      <c r="DF7" s="857"/>
      <c r="DG7" s="855" t="s">
        <v>523</v>
      </c>
      <c r="DH7" s="856"/>
      <c r="DI7" s="856"/>
      <c r="DJ7" s="856"/>
      <c r="DK7" s="857"/>
      <c r="DL7" s="855" t="s">
        <v>523</v>
      </c>
      <c r="DM7" s="856"/>
      <c r="DN7" s="856"/>
      <c r="DO7" s="856"/>
      <c r="DP7" s="857"/>
      <c r="DQ7" s="855" t="s">
        <v>523</v>
      </c>
      <c r="DR7" s="856"/>
      <c r="DS7" s="856"/>
      <c r="DT7" s="856"/>
      <c r="DU7" s="857"/>
      <c r="DV7" s="836"/>
      <c r="DW7" s="837"/>
      <c r="DX7" s="837"/>
      <c r="DY7" s="837"/>
      <c r="DZ7" s="838"/>
      <c r="EA7" s="255"/>
    </row>
    <row r="8" spans="1:131" s="256" customFormat="1" ht="26.25" customHeight="1">
      <c r="A8" s="262">
        <v>2</v>
      </c>
      <c r="B8" s="839" t="s">
        <v>388</v>
      </c>
      <c r="C8" s="840"/>
      <c r="D8" s="840"/>
      <c r="E8" s="840"/>
      <c r="F8" s="840"/>
      <c r="G8" s="840"/>
      <c r="H8" s="840"/>
      <c r="I8" s="840"/>
      <c r="J8" s="840"/>
      <c r="K8" s="840"/>
      <c r="L8" s="840"/>
      <c r="M8" s="840"/>
      <c r="N8" s="840"/>
      <c r="O8" s="840"/>
      <c r="P8" s="841"/>
      <c r="Q8" s="842">
        <v>4</v>
      </c>
      <c r="R8" s="843"/>
      <c r="S8" s="843"/>
      <c r="T8" s="843"/>
      <c r="U8" s="843"/>
      <c r="V8" s="843">
        <v>4</v>
      </c>
      <c r="W8" s="843"/>
      <c r="X8" s="843"/>
      <c r="Y8" s="843"/>
      <c r="Z8" s="843"/>
      <c r="AA8" s="843" t="s">
        <v>623</v>
      </c>
      <c r="AB8" s="843"/>
      <c r="AC8" s="843"/>
      <c r="AD8" s="843"/>
      <c r="AE8" s="844"/>
      <c r="AF8" s="845" t="s">
        <v>238</v>
      </c>
      <c r="AG8" s="846"/>
      <c r="AH8" s="846"/>
      <c r="AI8" s="846"/>
      <c r="AJ8" s="847"/>
      <c r="AK8" s="848">
        <v>1</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609</v>
      </c>
      <c r="BT8" s="853"/>
      <c r="BU8" s="853"/>
      <c r="BV8" s="853"/>
      <c r="BW8" s="853"/>
      <c r="BX8" s="853"/>
      <c r="BY8" s="853"/>
      <c r="BZ8" s="853"/>
      <c r="CA8" s="853"/>
      <c r="CB8" s="853"/>
      <c r="CC8" s="853"/>
      <c r="CD8" s="853"/>
      <c r="CE8" s="853"/>
      <c r="CF8" s="853"/>
      <c r="CG8" s="854"/>
      <c r="CH8" s="865">
        <v>2</v>
      </c>
      <c r="CI8" s="866"/>
      <c r="CJ8" s="866"/>
      <c r="CK8" s="866"/>
      <c r="CL8" s="867"/>
      <c r="CM8" s="865">
        <v>87</v>
      </c>
      <c r="CN8" s="866"/>
      <c r="CO8" s="866"/>
      <c r="CP8" s="866"/>
      <c r="CQ8" s="867"/>
      <c r="CR8" s="865">
        <v>70</v>
      </c>
      <c r="CS8" s="866"/>
      <c r="CT8" s="866"/>
      <c r="CU8" s="866"/>
      <c r="CV8" s="867"/>
      <c r="CW8" s="865" t="s">
        <v>523</v>
      </c>
      <c r="CX8" s="866"/>
      <c r="CY8" s="866"/>
      <c r="CZ8" s="866"/>
      <c r="DA8" s="867"/>
      <c r="DB8" s="865" t="s">
        <v>523</v>
      </c>
      <c r="DC8" s="866"/>
      <c r="DD8" s="866"/>
      <c r="DE8" s="866"/>
      <c r="DF8" s="867"/>
      <c r="DG8" s="865" t="s">
        <v>523</v>
      </c>
      <c r="DH8" s="866"/>
      <c r="DI8" s="866"/>
      <c r="DJ8" s="866"/>
      <c r="DK8" s="867"/>
      <c r="DL8" s="865" t="s">
        <v>523</v>
      </c>
      <c r="DM8" s="866"/>
      <c r="DN8" s="866"/>
      <c r="DO8" s="866"/>
      <c r="DP8" s="867"/>
      <c r="DQ8" s="865" t="s">
        <v>523</v>
      </c>
      <c r="DR8" s="866"/>
      <c r="DS8" s="866"/>
      <c r="DT8" s="866"/>
      <c r="DU8" s="867"/>
      <c r="DV8" s="868"/>
      <c r="DW8" s="869"/>
      <c r="DX8" s="869"/>
      <c r="DY8" s="869"/>
      <c r="DZ8" s="870"/>
      <c r="EA8" s="255"/>
    </row>
    <row r="9" spans="1:131" s="256" customFormat="1" ht="26.25" customHeight="1">
      <c r="A9" s="262">
        <v>3</v>
      </c>
      <c r="B9" s="839" t="s">
        <v>389</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t="s">
        <v>623</v>
      </c>
      <c r="AB9" s="843"/>
      <c r="AC9" s="843"/>
      <c r="AD9" s="843"/>
      <c r="AE9" s="844"/>
      <c r="AF9" s="845" t="s">
        <v>238</v>
      </c>
      <c r="AG9" s="846"/>
      <c r="AH9" s="846"/>
      <c r="AI9" s="846"/>
      <c r="AJ9" s="847"/>
      <c r="AK9" s="848" t="s">
        <v>592</v>
      </c>
      <c r="AL9" s="849"/>
      <c r="AM9" s="849"/>
      <c r="AN9" s="849"/>
      <c r="AO9" s="849"/>
      <c r="AP9" s="849">
        <v>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610</v>
      </c>
      <c r="BT9" s="853"/>
      <c r="BU9" s="853"/>
      <c r="BV9" s="853"/>
      <c r="BW9" s="853"/>
      <c r="BX9" s="853"/>
      <c r="BY9" s="853"/>
      <c r="BZ9" s="853"/>
      <c r="CA9" s="853"/>
      <c r="CB9" s="853"/>
      <c r="CC9" s="853"/>
      <c r="CD9" s="853"/>
      <c r="CE9" s="853"/>
      <c r="CF9" s="853"/>
      <c r="CG9" s="854"/>
      <c r="CH9" s="865">
        <v>1</v>
      </c>
      <c r="CI9" s="866"/>
      <c r="CJ9" s="866"/>
      <c r="CK9" s="866"/>
      <c r="CL9" s="867"/>
      <c r="CM9" s="865">
        <v>6</v>
      </c>
      <c r="CN9" s="866"/>
      <c r="CO9" s="866"/>
      <c r="CP9" s="866"/>
      <c r="CQ9" s="867"/>
      <c r="CR9" s="865">
        <v>5</v>
      </c>
      <c r="CS9" s="866"/>
      <c r="CT9" s="866"/>
      <c r="CU9" s="866"/>
      <c r="CV9" s="867"/>
      <c r="CW9" s="865" t="s">
        <v>523</v>
      </c>
      <c r="CX9" s="866"/>
      <c r="CY9" s="866"/>
      <c r="CZ9" s="866"/>
      <c r="DA9" s="867"/>
      <c r="DB9" s="865" t="s">
        <v>523</v>
      </c>
      <c r="DC9" s="866"/>
      <c r="DD9" s="866"/>
      <c r="DE9" s="866"/>
      <c r="DF9" s="867"/>
      <c r="DG9" s="865" t="s">
        <v>523</v>
      </c>
      <c r="DH9" s="866"/>
      <c r="DI9" s="866"/>
      <c r="DJ9" s="866"/>
      <c r="DK9" s="867"/>
      <c r="DL9" s="865" t="s">
        <v>523</v>
      </c>
      <c r="DM9" s="866"/>
      <c r="DN9" s="866"/>
      <c r="DO9" s="866"/>
      <c r="DP9" s="867"/>
      <c r="DQ9" s="865" t="s">
        <v>523</v>
      </c>
      <c r="DR9" s="866"/>
      <c r="DS9" s="866"/>
      <c r="DT9" s="866"/>
      <c r="DU9" s="867"/>
      <c r="DV9" s="868"/>
      <c r="DW9" s="869"/>
      <c r="DX9" s="869"/>
      <c r="DY9" s="869"/>
      <c r="DZ9" s="870"/>
      <c r="EA9" s="255"/>
    </row>
    <row r="10" spans="1:131" s="256" customFormat="1" ht="26.25" customHeight="1">
      <c r="A10" s="262">
        <v>4</v>
      </c>
      <c r="B10" s="839" t="s">
        <v>390</v>
      </c>
      <c r="C10" s="840"/>
      <c r="D10" s="840"/>
      <c r="E10" s="840"/>
      <c r="F10" s="840"/>
      <c r="G10" s="840"/>
      <c r="H10" s="840"/>
      <c r="I10" s="840"/>
      <c r="J10" s="840"/>
      <c r="K10" s="840"/>
      <c r="L10" s="840"/>
      <c r="M10" s="840"/>
      <c r="N10" s="840"/>
      <c r="O10" s="840"/>
      <c r="P10" s="841"/>
      <c r="Q10" s="842">
        <v>870</v>
      </c>
      <c r="R10" s="843"/>
      <c r="S10" s="843"/>
      <c r="T10" s="843"/>
      <c r="U10" s="843"/>
      <c r="V10" s="843">
        <v>870</v>
      </c>
      <c r="W10" s="843"/>
      <c r="X10" s="843"/>
      <c r="Y10" s="843"/>
      <c r="Z10" s="843"/>
      <c r="AA10" s="843" t="s">
        <v>623</v>
      </c>
      <c r="AB10" s="843"/>
      <c r="AC10" s="843"/>
      <c r="AD10" s="843"/>
      <c r="AE10" s="844"/>
      <c r="AF10" s="845" t="s">
        <v>238</v>
      </c>
      <c r="AG10" s="846"/>
      <c r="AH10" s="846"/>
      <c r="AI10" s="846"/>
      <c r="AJ10" s="847"/>
      <c r="AK10" s="848">
        <v>498</v>
      </c>
      <c r="AL10" s="849"/>
      <c r="AM10" s="849"/>
      <c r="AN10" s="849"/>
      <c r="AO10" s="849"/>
      <c r="AP10" s="849" t="s">
        <v>592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611</v>
      </c>
      <c r="BT10" s="853"/>
      <c r="BU10" s="853"/>
      <c r="BV10" s="853"/>
      <c r="BW10" s="853"/>
      <c r="BX10" s="853"/>
      <c r="BY10" s="853"/>
      <c r="BZ10" s="853"/>
      <c r="CA10" s="853"/>
      <c r="CB10" s="853"/>
      <c r="CC10" s="853"/>
      <c r="CD10" s="853"/>
      <c r="CE10" s="853"/>
      <c r="CF10" s="853"/>
      <c r="CG10" s="854"/>
      <c r="CH10" s="865">
        <v>0</v>
      </c>
      <c r="CI10" s="866"/>
      <c r="CJ10" s="866"/>
      <c r="CK10" s="866"/>
      <c r="CL10" s="867"/>
      <c r="CM10" s="865">
        <v>30</v>
      </c>
      <c r="CN10" s="866"/>
      <c r="CO10" s="866"/>
      <c r="CP10" s="866"/>
      <c r="CQ10" s="867"/>
      <c r="CR10" s="865">
        <v>11</v>
      </c>
      <c r="CS10" s="866"/>
      <c r="CT10" s="866"/>
      <c r="CU10" s="866"/>
      <c r="CV10" s="867"/>
      <c r="CW10" s="865">
        <v>3</v>
      </c>
      <c r="CX10" s="866"/>
      <c r="CY10" s="866"/>
      <c r="CZ10" s="866"/>
      <c r="DA10" s="867"/>
      <c r="DB10" s="865" t="s">
        <v>523</v>
      </c>
      <c r="DC10" s="866"/>
      <c r="DD10" s="866"/>
      <c r="DE10" s="866"/>
      <c r="DF10" s="867"/>
      <c r="DG10" s="865" t="s">
        <v>523</v>
      </c>
      <c r="DH10" s="866"/>
      <c r="DI10" s="866"/>
      <c r="DJ10" s="866"/>
      <c r="DK10" s="867"/>
      <c r="DL10" s="865" t="s">
        <v>523</v>
      </c>
      <c r="DM10" s="866"/>
      <c r="DN10" s="866"/>
      <c r="DO10" s="866"/>
      <c r="DP10" s="867"/>
      <c r="DQ10" s="865" t="s">
        <v>523</v>
      </c>
      <c r="DR10" s="866"/>
      <c r="DS10" s="866"/>
      <c r="DT10" s="866"/>
      <c r="DU10" s="867"/>
      <c r="DV10" s="868"/>
      <c r="DW10" s="869"/>
      <c r="DX10" s="869"/>
      <c r="DY10" s="869"/>
      <c r="DZ10" s="870"/>
      <c r="EA10" s="255"/>
    </row>
    <row r="11" spans="1:131" s="256" customFormat="1" ht="26.25" customHeight="1">
      <c r="A11" s="262">
        <v>5</v>
      </c>
      <c r="B11" s="839" t="s">
        <v>391</v>
      </c>
      <c r="C11" s="840"/>
      <c r="D11" s="840"/>
      <c r="E11" s="840"/>
      <c r="F11" s="840"/>
      <c r="G11" s="840"/>
      <c r="H11" s="840"/>
      <c r="I11" s="840"/>
      <c r="J11" s="840"/>
      <c r="K11" s="840"/>
      <c r="L11" s="840"/>
      <c r="M11" s="840"/>
      <c r="N11" s="840"/>
      <c r="O11" s="840"/>
      <c r="P11" s="841"/>
      <c r="Q11" s="842">
        <v>11</v>
      </c>
      <c r="R11" s="843"/>
      <c r="S11" s="843"/>
      <c r="T11" s="843"/>
      <c r="U11" s="843"/>
      <c r="V11" s="843">
        <v>11</v>
      </c>
      <c r="W11" s="843"/>
      <c r="X11" s="843"/>
      <c r="Y11" s="843"/>
      <c r="Z11" s="843"/>
      <c r="AA11" s="843" t="s">
        <v>623</v>
      </c>
      <c r="AB11" s="843"/>
      <c r="AC11" s="843"/>
      <c r="AD11" s="843"/>
      <c r="AE11" s="844"/>
      <c r="AF11" s="845" t="s">
        <v>238</v>
      </c>
      <c r="AG11" s="846"/>
      <c r="AH11" s="846"/>
      <c r="AI11" s="846"/>
      <c r="AJ11" s="847"/>
      <c r="AK11" s="848">
        <v>11</v>
      </c>
      <c r="AL11" s="849"/>
      <c r="AM11" s="849"/>
      <c r="AN11" s="849"/>
      <c r="AO11" s="849"/>
      <c r="AP11" s="849" t="s">
        <v>592</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612</v>
      </c>
      <c r="BT11" s="853"/>
      <c r="BU11" s="853"/>
      <c r="BV11" s="853"/>
      <c r="BW11" s="853"/>
      <c r="BX11" s="853"/>
      <c r="BY11" s="853"/>
      <c r="BZ11" s="853"/>
      <c r="CA11" s="853"/>
      <c r="CB11" s="853"/>
      <c r="CC11" s="853"/>
      <c r="CD11" s="853"/>
      <c r="CE11" s="853"/>
      <c r="CF11" s="853"/>
      <c r="CG11" s="854"/>
      <c r="CH11" s="865">
        <v>4</v>
      </c>
      <c r="CI11" s="866"/>
      <c r="CJ11" s="866"/>
      <c r="CK11" s="866"/>
      <c r="CL11" s="867"/>
      <c r="CM11" s="865">
        <v>52</v>
      </c>
      <c r="CN11" s="866"/>
      <c r="CO11" s="866"/>
      <c r="CP11" s="866"/>
      <c r="CQ11" s="867"/>
      <c r="CR11" s="865">
        <v>25</v>
      </c>
      <c r="CS11" s="866"/>
      <c r="CT11" s="866"/>
      <c r="CU11" s="866"/>
      <c r="CV11" s="867"/>
      <c r="CW11" s="865" t="s">
        <v>523</v>
      </c>
      <c r="CX11" s="866"/>
      <c r="CY11" s="866"/>
      <c r="CZ11" s="866"/>
      <c r="DA11" s="867"/>
      <c r="DB11" s="865" t="s">
        <v>523</v>
      </c>
      <c r="DC11" s="866"/>
      <c r="DD11" s="866"/>
      <c r="DE11" s="866"/>
      <c r="DF11" s="867"/>
      <c r="DG11" s="865" t="s">
        <v>523</v>
      </c>
      <c r="DH11" s="866"/>
      <c r="DI11" s="866"/>
      <c r="DJ11" s="866"/>
      <c r="DK11" s="867"/>
      <c r="DL11" s="865" t="s">
        <v>523</v>
      </c>
      <c r="DM11" s="866"/>
      <c r="DN11" s="866"/>
      <c r="DO11" s="866"/>
      <c r="DP11" s="867"/>
      <c r="DQ11" s="865" t="s">
        <v>523</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613</v>
      </c>
      <c r="BT12" s="853"/>
      <c r="BU12" s="853"/>
      <c r="BV12" s="853"/>
      <c r="BW12" s="853"/>
      <c r="BX12" s="853"/>
      <c r="BY12" s="853"/>
      <c r="BZ12" s="853"/>
      <c r="CA12" s="853"/>
      <c r="CB12" s="853"/>
      <c r="CC12" s="853"/>
      <c r="CD12" s="853"/>
      <c r="CE12" s="853"/>
      <c r="CF12" s="853"/>
      <c r="CG12" s="854"/>
      <c r="CH12" s="865">
        <v>-505</v>
      </c>
      <c r="CI12" s="866"/>
      <c r="CJ12" s="866"/>
      <c r="CK12" s="866"/>
      <c r="CL12" s="867"/>
      <c r="CM12" s="865">
        <v>339</v>
      </c>
      <c r="CN12" s="866"/>
      <c r="CO12" s="866"/>
      <c r="CP12" s="866"/>
      <c r="CQ12" s="867"/>
      <c r="CR12" s="865">
        <v>32</v>
      </c>
      <c r="CS12" s="866"/>
      <c r="CT12" s="866"/>
      <c r="CU12" s="866"/>
      <c r="CV12" s="867"/>
      <c r="CW12" s="865">
        <v>310</v>
      </c>
      <c r="CX12" s="866"/>
      <c r="CY12" s="866"/>
      <c r="CZ12" s="866"/>
      <c r="DA12" s="867"/>
      <c r="DB12" s="865">
        <v>130</v>
      </c>
      <c r="DC12" s="866"/>
      <c r="DD12" s="866"/>
      <c r="DE12" s="866"/>
      <c r="DF12" s="867"/>
      <c r="DG12" s="865" t="s">
        <v>523</v>
      </c>
      <c r="DH12" s="866"/>
      <c r="DI12" s="866"/>
      <c r="DJ12" s="866"/>
      <c r="DK12" s="867"/>
      <c r="DL12" s="865" t="s">
        <v>523</v>
      </c>
      <c r="DM12" s="866"/>
      <c r="DN12" s="866"/>
      <c r="DO12" s="866"/>
      <c r="DP12" s="867"/>
      <c r="DQ12" s="865" t="s">
        <v>523</v>
      </c>
      <c r="DR12" s="866"/>
      <c r="DS12" s="866"/>
      <c r="DT12" s="866"/>
      <c r="DU12" s="867"/>
      <c r="DV12" s="868" t="s">
        <v>614</v>
      </c>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393</v>
      </c>
      <c r="B23" s="874" t="s">
        <v>394</v>
      </c>
      <c r="C23" s="875"/>
      <c r="D23" s="875"/>
      <c r="E23" s="875"/>
      <c r="F23" s="875"/>
      <c r="G23" s="875"/>
      <c r="H23" s="875"/>
      <c r="I23" s="875"/>
      <c r="J23" s="875"/>
      <c r="K23" s="875"/>
      <c r="L23" s="875"/>
      <c r="M23" s="875"/>
      <c r="N23" s="875"/>
      <c r="O23" s="875"/>
      <c r="P23" s="876"/>
      <c r="Q23" s="877">
        <v>21617</v>
      </c>
      <c r="R23" s="878"/>
      <c r="S23" s="878"/>
      <c r="T23" s="878"/>
      <c r="U23" s="878"/>
      <c r="V23" s="878">
        <v>21283</v>
      </c>
      <c r="W23" s="878"/>
      <c r="X23" s="878"/>
      <c r="Y23" s="878"/>
      <c r="Z23" s="878"/>
      <c r="AA23" s="878">
        <v>334</v>
      </c>
      <c r="AB23" s="878"/>
      <c r="AC23" s="878"/>
      <c r="AD23" s="878"/>
      <c r="AE23" s="879"/>
      <c r="AF23" s="880">
        <v>190</v>
      </c>
      <c r="AG23" s="878"/>
      <c r="AH23" s="878"/>
      <c r="AI23" s="878"/>
      <c r="AJ23" s="881"/>
      <c r="AK23" s="882"/>
      <c r="AL23" s="883"/>
      <c r="AM23" s="883"/>
      <c r="AN23" s="883"/>
      <c r="AO23" s="883"/>
      <c r="AP23" s="878">
        <v>24916</v>
      </c>
      <c r="AQ23" s="878"/>
      <c r="AR23" s="878"/>
      <c r="AS23" s="878"/>
      <c r="AT23" s="878"/>
      <c r="AU23" s="884"/>
      <c r="AV23" s="884"/>
      <c r="AW23" s="884"/>
      <c r="AX23" s="884"/>
      <c r="AY23" s="885"/>
      <c r="AZ23" s="893" t="s">
        <v>238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3905</v>
      </c>
      <c r="R28" s="907"/>
      <c r="S28" s="907"/>
      <c r="T28" s="907"/>
      <c r="U28" s="907"/>
      <c r="V28" s="907">
        <v>3905</v>
      </c>
      <c r="W28" s="907"/>
      <c r="X28" s="907"/>
      <c r="Y28" s="907"/>
      <c r="Z28" s="907"/>
      <c r="AA28" s="907" t="s">
        <v>621</v>
      </c>
      <c r="AB28" s="907"/>
      <c r="AC28" s="907"/>
      <c r="AD28" s="907"/>
      <c r="AE28" s="908"/>
      <c r="AF28" s="909" t="s">
        <v>238</v>
      </c>
      <c r="AG28" s="907"/>
      <c r="AH28" s="907"/>
      <c r="AI28" s="907"/>
      <c r="AJ28" s="910"/>
      <c r="AK28" s="911">
        <v>444</v>
      </c>
      <c r="AL28" s="902"/>
      <c r="AM28" s="902"/>
      <c r="AN28" s="902"/>
      <c r="AO28" s="902"/>
      <c r="AP28" s="902" t="s">
        <v>592</v>
      </c>
      <c r="AQ28" s="902"/>
      <c r="AR28" s="902"/>
      <c r="AS28" s="902"/>
      <c r="AT28" s="902"/>
      <c r="AU28" s="902" t="s">
        <v>592</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372</v>
      </c>
      <c r="R29" s="843"/>
      <c r="S29" s="843"/>
      <c r="T29" s="843"/>
      <c r="U29" s="843"/>
      <c r="V29" s="843">
        <v>508</v>
      </c>
      <c r="W29" s="843"/>
      <c r="X29" s="843"/>
      <c r="Y29" s="843"/>
      <c r="Z29" s="843"/>
      <c r="AA29" s="843">
        <v>-136</v>
      </c>
      <c r="AB29" s="843"/>
      <c r="AC29" s="843"/>
      <c r="AD29" s="843"/>
      <c r="AE29" s="844"/>
      <c r="AF29" s="845">
        <v>-136</v>
      </c>
      <c r="AG29" s="846"/>
      <c r="AH29" s="846"/>
      <c r="AI29" s="846"/>
      <c r="AJ29" s="847"/>
      <c r="AK29" s="914">
        <v>215</v>
      </c>
      <c r="AL29" s="915"/>
      <c r="AM29" s="915"/>
      <c r="AN29" s="915"/>
      <c r="AO29" s="915"/>
      <c r="AP29" s="915">
        <v>24</v>
      </c>
      <c r="AQ29" s="915"/>
      <c r="AR29" s="915"/>
      <c r="AS29" s="915"/>
      <c r="AT29" s="915"/>
      <c r="AU29" s="915">
        <v>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4145</v>
      </c>
      <c r="R30" s="843"/>
      <c r="S30" s="843"/>
      <c r="T30" s="843"/>
      <c r="U30" s="843"/>
      <c r="V30" s="843">
        <v>4037</v>
      </c>
      <c r="W30" s="843"/>
      <c r="X30" s="843"/>
      <c r="Y30" s="843"/>
      <c r="Z30" s="843"/>
      <c r="AA30" s="843">
        <v>108</v>
      </c>
      <c r="AB30" s="843"/>
      <c r="AC30" s="843"/>
      <c r="AD30" s="843"/>
      <c r="AE30" s="844"/>
      <c r="AF30" s="845">
        <v>108</v>
      </c>
      <c r="AG30" s="846"/>
      <c r="AH30" s="846"/>
      <c r="AI30" s="846"/>
      <c r="AJ30" s="847"/>
      <c r="AK30" s="914">
        <v>616</v>
      </c>
      <c r="AL30" s="915"/>
      <c r="AM30" s="915"/>
      <c r="AN30" s="915"/>
      <c r="AO30" s="915"/>
      <c r="AP30" s="915" t="s">
        <v>592</v>
      </c>
      <c r="AQ30" s="915"/>
      <c r="AR30" s="915"/>
      <c r="AS30" s="915"/>
      <c r="AT30" s="915"/>
      <c r="AU30" s="915" t="s">
        <v>592</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7</v>
      </c>
      <c r="R31" s="843"/>
      <c r="S31" s="843"/>
      <c r="T31" s="843"/>
      <c r="U31" s="843"/>
      <c r="V31" s="843">
        <v>7</v>
      </c>
      <c r="W31" s="843"/>
      <c r="X31" s="843"/>
      <c r="Y31" s="843"/>
      <c r="Z31" s="843"/>
      <c r="AA31" s="843">
        <v>0</v>
      </c>
      <c r="AB31" s="843"/>
      <c r="AC31" s="843"/>
      <c r="AD31" s="843"/>
      <c r="AE31" s="844"/>
      <c r="AF31" s="845" t="s">
        <v>409</v>
      </c>
      <c r="AG31" s="846"/>
      <c r="AH31" s="846"/>
      <c r="AI31" s="846"/>
      <c r="AJ31" s="847"/>
      <c r="AK31" s="914">
        <v>4</v>
      </c>
      <c r="AL31" s="915"/>
      <c r="AM31" s="915"/>
      <c r="AN31" s="915"/>
      <c r="AO31" s="915"/>
      <c r="AP31" s="915" t="s">
        <v>592</v>
      </c>
      <c r="AQ31" s="915"/>
      <c r="AR31" s="915"/>
      <c r="AS31" s="915"/>
      <c r="AT31" s="915"/>
      <c r="AU31" s="915" t="s">
        <v>592</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553</v>
      </c>
      <c r="R32" s="843"/>
      <c r="S32" s="843"/>
      <c r="T32" s="843"/>
      <c r="U32" s="843"/>
      <c r="V32" s="843">
        <v>539</v>
      </c>
      <c r="W32" s="843"/>
      <c r="X32" s="843"/>
      <c r="Y32" s="843"/>
      <c r="Z32" s="843"/>
      <c r="AA32" s="843">
        <v>14</v>
      </c>
      <c r="AB32" s="843"/>
      <c r="AC32" s="843"/>
      <c r="AD32" s="843"/>
      <c r="AE32" s="844"/>
      <c r="AF32" s="845">
        <v>14</v>
      </c>
      <c r="AG32" s="846"/>
      <c r="AH32" s="846"/>
      <c r="AI32" s="846"/>
      <c r="AJ32" s="847"/>
      <c r="AK32" s="914">
        <v>164</v>
      </c>
      <c r="AL32" s="915"/>
      <c r="AM32" s="915"/>
      <c r="AN32" s="915"/>
      <c r="AO32" s="915"/>
      <c r="AP32" s="915" t="s">
        <v>592</v>
      </c>
      <c r="AQ32" s="915"/>
      <c r="AR32" s="915"/>
      <c r="AS32" s="915"/>
      <c r="AT32" s="915"/>
      <c r="AU32" s="915" t="s">
        <v>592</v>
      </c>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411</v>
      </c>
      <c r="C33" s="840"/>
      <c r="D33" s="840"/>
      <c r="E33" s="840"/>
      <c r="F33" s="840"/>
      <c r="G33" s="840"/>
      <c r="H33" s="840"/>
      <c r="I33" s="840"/>
      <c r="J33" s="840"/>
      <c r="K33" s="840"/>
      <c r="L33" s="840"/>
      <c r="M33" s="840"/>
      <c r="N33" s="840"/>
      <c r="O33" s="840"/>
      <c r="P33" s="841"/>
      <c r="Q33" s="842">
        <v>527</v>
      </c>
      <c r="R33" s="843"/>
      <c r="S33" s="843"/>
      <c r="T33" s="843"/>
      <c r="U33" s="843"/>
      <c r="V33" s="843">
        <v>427</v>
      </c>
      <c r="W33" s="843"/>
      <c r="X33" s="843"/>
      <c r="Y33" s="843"/>
      <c r="Z33" s="843"/>
      <c r="AA33" s="843">
        <v>100</v>
      </c>
      <c r="AB33" s="843"/>
      <c r="AC33" s="843"/>
      <c r="AD33" s="843"/>
      <c r="AE33" s="844"/>
      <c r="AF33" s="845">
        <v>467</v>
      </c>
      <c r="AG33" s="846"/>
      <c r="AH33" s="846"/>
      <c r="AI33" s="846"/>
      <c r="AJ33" s="847"/>
      <c r="AK33" s="914">
        <v>58</v>
      </c>
      <c r="AL33" s="915"/>
      <c r="AM33" s="915"/>
      <c r="AN33" s="915"/>
      <c r="AO33" s="915"/>
      <c r="AP33" s="915">
        <v>2209</v>
      </c>
      <c r="AQ33" s="915"/>
      <c r="AR33" s="915"/>
      <c r="AS33" s="915"/>
      <c r="AT33" s="915"/>
      <c r="AU33" s="915">
        <v>269</v>
      </c>
      <c r="AV33" s="915"/>
      <c r="AW33" s="915"/>
      <c r="AX33" s="915"/>
      <c r="AY33" s="915"/>
      <c r="AZ33" s="916"/>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413</v>
      </c>
      <c r="C34" s="840"/>
      <c r="D34" s="840"/>
      <c r="E34" s="840"/>
      <c r="F34" s="840"/>
      <c r="G34" s="840"/>
      <c r="H34" s="840"/>
      <c r="I34" s="840"/>
      <c r="J34" s="840"/>
      <c r="K34" s="840"/>
      <c r="L34" s="840"/>
      <c r="M34" s="840"/>
      <c r="N34" s="840"/>
      <c r="O34" s="840"/>
      <c r="P34" s="841"/>
      <c r="Q34" s="842">
        <v>1626</v>
      </c>
      <c r="R34" s="843"/>
      <c r="S34" s="843"/>
      <c r="T34" s="843"/>
      <c r="U34" s="843"/>
      <c r="V34" s="843">
        <v>1684</v>
      </c>
      <c r="W34" s="843"/>
      <c r="X34" s="843"/>
      <c r="Y34" s="843"/>
      <c r="Z34" s="843"/>
      <c r="AA34" s="843">
        <v>-58</v>
      </c>
      <c r="AB34" s="843"/>
      <c r="AC34" s="843"/>
      <c r="AD34" s="843"/>
      <c r="AE34" s="844"/>
      <c r="AF34" s="845">
        <v>80</v>
      </c>
      <c r="AG34" s="846"/>
      <c r="AH34" s="846"/>
      <c r="AI34" s="846"/>
      <c r="AJ34" s="847"/>
      <c r="AK34" s="914">
        <v>299</v>
      </c>
      <c r="AL34" s="915"/>
      <c r="AM34" s="915"/>
      <c r="AN34" s="915"/>
      <c r="AO34" s="915"/>
      <c r="AP34" s="915">
        <v>809</v>
      </c>
      <c r="AQ34" s="915"/>
      <c r="AR34" s="915"/>
      <c r="AS34" s="915"/>
      <c r="AT34" s="915"/>
      <c r="AU34" s="915">
        <v>663</v>
      </c>
      <c r="AV34" s="915"/>
      <c r="AW34" s="915"/>
      <c r="AX34" s="915"/>
      <c r="AY34" s="915"/>
      <c r="AZ34" s="916"/>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415</v>
      </c>
      <c r="C35" s="840"/>
      <c r="D35" s="840"/>
      <c r="E35" s="840"/>
      <c r="F35" s="840"/>
      <c r="G35" s="840"/>
      <c r="H35" s="840"/>
      <c r="I35" s="840"/>
      <c r="J35" s="840"/>
      <c r="K35" s="840"/>
      <c r="L35" s="840"/>
      <c r="M35" s="840"/>
      <c r="N35" s="840"/>
      <c r="O35" s="840"/>
      <c r="P35" s="841"/>
      <c r="Q35" s="842">
        <v>685</v>
      </c>
      <c r="R35" s="843"/>
      <c r="S35" s="843"/>
      <c r="T35" s="843"/>
      <c r="U35" s="843"/>
      <c r="V35" s="843">
        <v>670</v>
      </c>
      <c r="W35" s="843"/>
      <c r="X35" s="843"/>
      <c r="Y35" s="843"/>
      <c r="Z35" s="843"/>
      <c r="AA35" s="843">
        <v>15</v>
      </c>
      <c r="AB35" s="843"/>
      <c r="AC35" s="843"/>
      <c r="AD35" s="843"/>
      <c r="AE35" s="844"/>
      <c r="AF35" s="845">
        <v>15</v>
      </c>
      <c r="AG35" s="846"/>
      <c r="AH35" s="846"/>
      <c r="AI35" s="846"/>
      <c r="AJ35" s="847"/>
      <c r="AK35" s="914">
        <v>201</v>
      </c>
      <c r="AL35" s="915"/>
      <c r="AM35" s="915"/>
      <c r="AN35" s="915"/>
      <c r="AO35" s="915"/>
      <c r="AP35" s="915">
        <v>3395</v>
      </c>
      <c r="AQ35" s="915"/>
      <c r="AR35" s="915"/>
      <c r="AS35" s="915"/>
      <c r="AT35" s="915"/>
      <c r="AU35" s="915">
        <v>2509</v>
      </c>
      <c r="AV35" s="915"/>
      <c r="AW35" s="915"/>
      <c r="AX35" s="915"/>
      <c r="AY35" s="915"/>
      <c r="AZ35" s="916"/>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417</v>
      </c>
      <c r="C36" s="840"/>
      <c r="D36" s="840"/>
      <c r="E36" s="840"/>
      <c r="F36" s="840"/>
      <c r="G36" s="840"/>
      <c r="H36" s="840"/>
      <c r="I36" s="840"/>
      <c r="J36" s="840"/>
      <c r="K36" s="840"/>
      <c r="L36" s="840"/>
      <c r="M36" s="840"/>
      <c r="N36" s="840"/>
      <c r="O36" s="840"/>
      <c r="P36" s="841"/>
      <c r="Q36" s="842">
        <v>1</v>
      </c>
      <c r="R36" s="843"/>
      <c r="S36" s="843"/>
      <c r="T36" s="843"/>
      <c r="U36" s="843"/>
      <c r="V36" s="843">
        <v>0</v>
      </c>
      <c r="W36" s="843"/>
      <c r="X36" s="843"/>
      <c r="Y36" s="843"/>
      <c r="Z36" s="843"/>
      <c r="AA36" s="843">
        <v>1</v>
      </c>
      <c r="AB36" s="843"/>
      <c r="AC36" s="843"/>
      <c r="AD36" s="843"/>
      <c r="AE36" s="844"/>
      <c r="AF36" s="845">
        <v>1</v>
      </c>
      <c r="AG36" s="846"/>
      <c r="AH36" s="846"/>
      <c r="AI36" s="846"/>
      <c r="AJ36" s="847"/>
      <c r="AK36" s="914">
        <v>0</v>
      </c>
      <c r="AL36" s="915"/>
      <c r="AM36" s="915"/>
      <c r="AN36" s="915"/>
      <c r="AO36" s="915"/>
      <c r="AP36" s="915">
        <v>122</v>
      </c>
      <c r="AQ36" s="915"/>
      <c r="AR36" s="915"/>
      <c r="AS36" s="915"/>
      <c r="AT36" s="915"/>
      <c r="AU36" s="915">
        <v>61</v>
      </c>
      <c r="AV36" s="915"/>
      <c r="AW36" s="915"/>
      <c r="AX36" s="915"/>
      <c r="AY36" s="915"/>
      <c r="AZ36" s="916"/>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t="s">
        <v>418</v>
      </c>
      <c r="C37" s="840"/>
      <c r="D37" s="840"/>
      <c r="E37" s="840"/>
      <c r="F37" s="840"/>
      <c r="G37" s="840"/>
      <c r="H37" s="840"/>
      <c r="I37" s="840"/>
      <c r="J37" s="840"/>
      <c r="K37" s="840"/>
      <c r="L37" s="840"/>
      <c r="M37" s="840"/>
      <c r="N37" s="840"/>
      <c r="O37" s="840"/>
      <c r="P37" s="841"/>
      <c r="Q37" s="842">
        <v>265</v>
      </c>
      <c r="R37" s="843"/>
      <c r="S37" s="843"/>
      <c r="T37" s="843"/>
      <c r="U37" s="843"/>
      <c r="V37" s="843">
        <v>247</v>
      </c>
      <c r="W37" s="843"/>
      <c r="X37" s="843"/>
      <c r="Y37" s="843"/>
      <c r="Z37" s="843"/>
      <c r="AA37" s="843">
        <v>18</v>
      </c>
      <c r="AB37" s="843"/>
      <c r="AC37" s="843"/>
      <c r="AD37" s="843"/>
      <c r="AE37" s="844"/>
      <c r="AF37" s="845">
        <v>7</v>
      </c>
      <c r="AG37" s="846"/>
      <c r="AH37" s="846"/>
      <c r="AI37" s="846"/>
      <c r="AJ37" s="847"/>
      <c r="AK37" s="914" t="s">
        <v>592</v>
      </c>
      <c r="AL37" s="915"/>
      <c r="AM37" s="915"/>
      <c r="AN37" s="915"/>
      <c r="AO37" s="915"/>
      <c r="AP37" s="915">
        <v>102</v>
      </c>
      <c r="AQ37" s="915"/>
      <c r="AR37" s="915"/>
      <c r="AS37" s="915"/>
      <c r="AT37" s="915"/>
      <c r="AU37" s="915" t="s">
        <v>592</v>
      </c>
      <c r="AV37" s="915"/>
      <c r="AW37" s="915"/>
      <c r="AX37" s="915"/>
      <c r="AY37" s="915"/>
      <c r="AZ37" s="916"/>
      <c r="BA37" s="916"/>
      <c r="BB37" s="916"/>
      <c r="BC37" s="916"/>
      <c r="BD37" s="916"/>
      <c r="BE37" s="912" t="s">
        <v>416</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t="s">
        <v>419</v>
      </c>
      <c r="C38" s="840"/>
      <c r="D38" s="840"/>
      <c r="E38" s="840"/>
      <c r="F38" s="840"/>
      <c r="G38" s="840"/>
      <c r="H38" s="840"/>
      <c r="I38" s="840"/>
      <c r="J38" s="840"/>
      <c r="K38" s="840"/>
      <c r="L38" s="840"/>
      <c r="M38" s="840"/>
      <c r="N38" s="840"/>
      <c r="O38" s="840"/>
      <c r="P38" s="841"/>
      <c r="Q38" s="842">
        <v>790</v>
      </c>
      <c r="R38" s="843"/>
      <c r="S38" s="843"/>
      <c r="T38" s="843"/>
      <c r="U38" s="843"/>
      <c r="V38" s="843">
        <v>732</v>
      </c>
      <c r="W38" s="843"/>
      <c r="X38" s="843"/>
      <c r="Y38" s="843"/>
      <c r="Z38" s="843"/>
      <c r="AA38" s="843">
        <v>58</v>
      </c>
      <c r="AB38" s="843"/>
      <c r="AC38" s="843"/>
      <c r="AD38" s="843"/>
      <c r="AE38" s="844"/>
      <c r="AF38" s="845">
        <v>58</v>
      </c>
      <c r="AG38" s="846"/>
      <c r="AH38" s="846"/>
      <c r="AI38" s="846"/>
      <c r="AJ38" s="847"/>
      <c r="AK38" s="914">
        <v>423</v>
      </c>
      <c r="AL38" s="915"/>
      <c r="AM38" s="915"/>
      <c r="AN38" s="915"/>
      <c r="AO38" s="915"/>
      <c r="AP38" s="915">
        <v>5748</v>
      </c>
      <c r="AQ38" s="915"/>
      <c r="AR38" s="915"/>
      <c r="AS38" s="915"/>
      <c r="AT38" s="915"/>
      <c r="AU38" s="915">
        <v>4909</v>
      </c>
      <c r="AV38" s="915"/>
      <c r="AW38" s="915"/>
      <c r="AX38" s="915"/>
      <c r="AY38" s="915"/>
      <c r="AZ38" s="916"/>
      <c r="BA38" s="916"/>
      <c r="BB38" s="916"/>
      <c r="BC38" s="916"/>
      <c r="BD38" s="916"/>
      <c r="BE38" s="912" t="s">
        <v>416</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t="s">
        <v>420</v>
      </c>
      <c r="C39" s="840"/>
      <c r="D39" s="840"/>
      <c r="E39" s="840"/>
      <c r="F39" s="840"/>
      <c r="G39" s="840"/>
      <c r="H39" s="840"/>
      <c r="I39" s="840"/>
      <c r="J39" s="840"/>
      <c r="K39" s="840"/>
      <c r="L39" s="840"/>
      <c r="M39" s="840"/>
      <c r="N39" s="840"/>
      <c r="O39" s="840"/>
      <c r="P39" s="841"/>
      <c r="Q39" s="842">
        <v>62</v>
      </c>
      <c r="R39" s="843"/>
      <c r="S39" s="843"/>
      <c r="T39" s="843"/>
      <c r="U39" s="843"/>
      <c r="V39" s="843">
        <v>60</v>
      </c>
      <c r="W39" s="843"/>
      <c r="X39" s="843"/>
      <c r="Y39" s="843"/>
      <c r="Z39" s="843"/>
      <c r="AA39" s="843">
        <v>2</v>
      </c>
      <c r="AB39" s="843"/>
      <c r="AC39" s="843"/>
      <c r="AD39" s="843"/>
      <c r="AE39" s="844"/>
      <c r="AF39" s="845">
        <v>2</v>
      </c>
      <c r="AG39" s="846"/>
      <c r="AH39" s="846"/>
      <c r="AI39" s="846"/>
      <c r="AJ39" s="847"/>
      <c r="AK39" s="914">
        <v>35</v>
      </c>
      <c r="AL39" s="915"/>
      <c r="AM39" s="915"/>
      <c r="AN39" s="915"/>
      <c r="AO39" s="915"/>
      <c r="AP39" s="915">
        <v>397</v>
      </c>
      <c r="AQ39" s="915"/>
      <c r="AR39" s="915"/>
      <c r="AS39" s="915"/>
      <c r="AT39" s="915"/>
      <c r="AU39" s="915">
        <v>397</v>
      </c>
      <c r="AV39" s="915"/>
      <c r="AW39" s="915"/>
      <c r="AX39" s="915"/>
      <c r="AY39" s="915"/>
      <c r="AZ39" s="916"/>
      <c r="BA39" s="916"/>
      <c r="BB39" s="916"/>
      <c r="BC39" s="916"/>
      <c r="BD39" s="916"/>
      <c r="BE39" s="912" t="s">
        <v>416</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393</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615</v>
      </c>
      <c r="AG63" s="926"/>
      <c r="AH63" s="926"/>
      <c r="AI63" s="926"/>
      <c r="AJ63" s="927"/>
      <c r="AK63" s="928"/>
      <c r="AL63" s="923"/>
      <c r="AM63" s="923"/>
      <c r="AN63" s="923"/>
      <c r="AO63" s="923"/>
      <c r="AP63" s="926">
        <f>SUM(AP28:AT62)</f>
        <v>12806</v>
      </c>
      <c r="AQ63" s="926"/>
      <c r="AR63" s="926"/>
      <c r="AS63" s="926"/>
      <c r="AT63" s="926"/>
      <c r="AU63" s="926">
        <f>SUM(AU28:AY62)</f>
        <v>8814</v>
      </c>
      <c r="AV63" s="926"/>
      <c r="AW63" s="926"/>
      <c r="AX63" s="926"/>
      <c r="AY63" s="926"/>
      <c r="AZ63" s="930"/>
      <c r="BA63" s="930"/>
      <c r="BB63" s="930"/>
      <c r="BC63" s="930"/>
      <c r="BD63" s="930"/>
      <c r="BE63" s="931"/>
      <c r="BF63" s="931"/>
      <c r="BG63" s="931"/>
      <c r="BH63" s="931"/>
      <c r="BI63" s="932"/>
      <c r="BJ63" s="933" t="s">
        <v>238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424</v>
      </c>
      <c r="B66" s="825"/>
      <c r="C66" s="825"/>
      <c r="D66" s="825"/>
      <c r="E66" s="825"/>
      <c r="F66" s="825"/>
      <c r="G66" s="825"/>
      <c r="H66" s="825"/>
      <c r="I66" s="825"/>
      <c r="J66" s="825"/>
      <c r="K66" s="825"/>
      <c r="L66" s="825"/>
      <c r="M66" s="825"/>
      <c r="N66" s="825"/>
      <c r="O66" s="825"/>
      <c r="P66" s="826"/>
      <c r="Q66" s="801" t="s">
        <v>397</v>
      </c>
      <c r="R66" s="802"/>
      <c r="S66" s="802"/>
      <c r="T66" s="802"/>
      <c r="U66" s="803"/>
      <c r="V66" s="801" t="s">
        <v>398</v>
      </c>
      <c r="W66" s="802"/>
      <c r="X66" s="802"/>
      <c r="Y66" s="802"/>
      <c r="Z66" s="803"/>
      <c r="AA66" s="801" t="s">
        <v>399</v>
      </c>
      <c r="AB66" s="802"/>
      <c r="AC66" s="802"/>
      <c r="AD66" s="802"/>
      <c r="AE66" s="803"/>
      <c r="AF66" s="936" t="s">
        <v>400</v>
      </c>
      <c r="AG66" s="897"/>
      <c r="AH66" s="897"/>
      <c r="AI66" s="897"/>
      <c r="AJ66" s="937"/>
      <c r="AK66" s="801" t="s">
        <v>401</v>
      </c>
      <c r="AL66" s="825"/>
      <c r="AM66" s="825"/>
      <c r="AN66" s="825"/>
      <c r="AO66" s="826"/>
      <c r="AP66" s="801" t="s">
        <v>402</v>
      </c>
      <c r="AQ66" s="802"/>
      <c r="AR66" s="802"/>
      <c r="AS66" s="802"/>
      <c r="AT66" s="803"/>
      <c r="AU66" s="801" t="s">
        <v>425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593</v>
      </c>
      <c r="C68" s="954"/>
      <c r="D68" s="954"/>
      <c r="E68" s="954"/>
      <c r="F68" s="954"/>
      <c r="G68" s="954"/>
      <c r="H68" s="954"/>
      <c r="I68" s="954"/>
      <c r="J68" s="954"/>
      <c r="K68" s="954"/>
      <c r="L68" s="954"/>
      <c r="M68" s="954"/>
      <c r="N68" s="954"/>
      <c r="O68" s="954"/>
      <c r="P68" s="955"/>
      <c r="Q68" s="956">
        <v>144</v>
      </c>
      <c r="R68" s="950"/>
      <c r="S68" s="950"/>
      <c r="T68" s="950"/>
      <c r="U68" s="950"/>
      <c r="V68" s="950">
        <v>134</v>
      </c>
      <c r="W68" s="950"/>
      <c r="X68" s="950"/>
      <c r="Y68" s="950"/>
      <c r="Z68" s="950"/>
      <c r="AA68" s="950">
        <v>10</v>
      </c>
      <c r="AB68" s="950"/>
      <c r="AC68" s="950"/>
      <c r="AD68" s="950"/>
      <c r="AE68" s="950"/>
      <c r="AF68" s="950">
        <v>10</v>
      </c>
      <c r="AG68" s="950"/>
      <c r="AH68" s="950"/>
      <c r="AI68" s="950"/>
      <c r="AJ68" s="950"/>
      <c r="AK68" s="950" t="s">
        <v>592</v>
      </c>
      <c r="AL68" s="950"/>
      <c r="AM68" s="950"/>
      <c r="AN68" s="950"/>
      <c r="AO68" s="950"/>
      <c r="AP68" s="950" t="s">
        <v>592</v>
      </c>
      <c r="AQ68" s="950"/>
      <c r="AR68" s="950"/>
      <c r="AS68" s="950"/>
      <c r="AT68" s="950"/>
      <c r="AU68" s="950" t="s">
        <v>592</v>
      </c>
      <c r="AV68" s="950"/>
      <c r="AW68" s="950"/>
      <c r="AX68" s="950"/>
      <c r="AY68" s="950"/>
      <c r="AZ68" s="951" t="s">
        <v>602</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594</v>
      </c>
      <c r="C69" s="958"/>
      <c r="D69" s="958"/>
      <c r="E69" s="958"/>
      <c r="F69" s="958"/>
      <c r="G69" s="958"/>
      <c r="H69" s="958"/>
      <c r="I69" s="958"/>
      <c r="J69" s="958"/>
      <c r="K69" s="958"/>
      <c r="L69" s="958"/>
      <c r="M69" s="958"/>
      <c r="N69" s="958"/>
      <c r="O69" s="958"/>
      <c r="P69" s="959"/>
      <c r="Q69" s="960">
        <v>5257</v>
      </c>
      <c r="R69" s="915"/>
      <c r="S69" s="915"/>
      <c r="T69" s="915"/>
      <c r="U69" s="915"/>
      <c r="V69" s="915">
        <v>4167</v>
      </c>
      <c r="W69" s="915"/>
      <c r="X69" s="915"/>
      <c r="Y69" s="915"/>
      <c r="Z69" s="915"/>
      <c r="AA69" s="915">
        <v>1090</v>
      </c>
      <c r="AB69" s="915"/>
      <c r="AC69" s="915"/>
      <c r="AD69" s="915"/>
      <c r="AE69" s="915"/>
      <c r="AF69" s="915">
        <v>1090</v>
      </c>
      <c r="AG69" s="915"/>
      <c r="AH69" s="915"/>
      <c r="AI69" s="915"/>
      <c r="AJ69" s="915"/>
      <c r="AK69" s="915">
        <v>3</v>
      </c>
      <c r="AL69" s="915"/>
      <c r="AM69" s="915"/>
      <c r="AN69" s="915"/>
      <c r="AO69" s="915"/>
      <c r="AP69" s="915" t="s">
        <v>592</v>
      </c>
      <c r="AQ69" s="915"/>
      <c r="AR69" s="915"/>
      <c r="AS69" s="915"/>
      <c r="AT69" s="915"/>
      <c r="AU69" s="915" t="s">
        <v>592</v>
      </c>
      <c r="AV69" s="915"/>
      <c r="AW69" s="915"/>
      <c r="AX69" s="915"/>
      <c r="AY69" s="915"/>
      <c r="AZ69" s="961" t="s">
        <v>602</v>
      </c>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595</v>
      </c>
      <c r="C70" s="958"/>
      <c r="D70" s="958"/>
      <c r="E70" s="958"/>
      <c r="F70" s="958"/>
      <c r="G70" s="958"/>
      <c r="H70" s="958"/>
      <c r="I70" s="958"/>
      <c r="J70" s="958"/>
      <c r="K70" s="958"/>
      <c r="L70" s="958"/>
      <c r="M70" s="958"/>
      <c r="N70" s="958"/>
      <c r="O70" s="958"/>
      <c r="P70" s="959"/>
      <c r="Q70" s="960">
        <v>10</v>
      </c>
      <c r="R70" s="915"/>
      <c r="S70" s="915"/>
      <c r="T70" s="915"/>
      <c r="U70" s="915"/>
      <c r="V70" s="915">
        <v>10</v>
      </c>
      <c r="W70" s="915"/>
      <c r="X70" s="915"/>
      <c r="Y70" s="915"/>
      <c r="Z70" s="915"/>
      <c r="AA70" s="915" t="s">
        <v>621</v>
      </c>
      <c r="AB70" s="915"/>
      <c r="AC70" s="915"/>
      <c r="AD70" s="915"/>
      <c r="AE70" s="915"/>
      <c r="AF70" s="915" t="s">
        <v>621</v>
      </c>
      <c r="AG70" s="915"/>
      <c r="AH70" s="915"/>
      <c r="AI70" s="915"/>
      <c r="AJ70" s="915"/>
      <c r="AK70" s="915" t="s">
        <v>592</v>
      </c>
      <c r="AL70" s="915"/>
      <c r="AM70" s="915"/>
      <c r="AN70" s="915"/>
      <c r="AO70" s="915"/>
      <c r="AP70" s="915" t="s">
        <v>592</v>
      </c>
      <c r="AQ70" s="915"/>
      <c r="AR70" s="915"/>
      <c r="AS70" s="915"/>
      <c r="AT70" s="915"/>
      <c r="AU70" s="915" t="s">
        <v>592</v>
      </c>
      <c r="AV70" s="915"/>
      <c r="AW70" s="915"/>
      <c r="AX70" s="915"/>
      <c r="AY70" s="915"/>
      <c r="AZ70" s="961" t="s">
        <v>603</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596</v>
      </c>
      <c r="C71" s="958"/>
      <c r="D71" s="958"/>
      <c r="E71" s="958"/>
      <c r="F71" s="958"/>
      <c r="G71" s="958"/>
      <c r="H71" s="958"/>
      <c r="I71" s="958"/>
      <c r="J71" s="958"/>
      <c r="K71" s="958"/>
      <c r="L71" s="958"/>
      <c r="M71" s="958"/>
      <c r="N71" s="958"/>
      <c r="O71" s="958"/>
      <c r="P71" s="959"/>
      <c r="Q71" s="960">
        <v>66</v>
      </c>
      <c r="R71" s="915"/>
      <c r="S71" s="915"/>
      <c r="T71" s="915"/>
      <c r="U71" s="915"/>
      <c r="V71" s="915">
        <v>62</v>
      </c>
      <c r="W71" s="915"/>
      <c r="X71" s="915"/>
      <c r="Y71" s="915"/>
      <c r="Z71" s="915"/>
      <c r="AA71" s="915">
        <v>4</v>
      </c>
      <c r="AB71" s="915"/>
      <c r="AC71" s="915"/>
      <c r="AD71" s="915"/>
      <c r="AE71" s="915"/>
      <c r="AF71" s="915">
        <v>4</v>
      </c>
      <c r="AG71" s="915"/>
      <c r="AH71" s="915"/>
      <c r="AI71" s="915"/>
      <c r="AJ71" s="915"/>
      <c r="AK71" s="915" t="s">
        <v>592</v>
      </c>
      <c r="AL71" s="915"/>
      <c r="AM71" s="915"/>
      <c r="AN71" s="915"/>
      <c r="AO71" s="915"/>
      <c r="AP71" s="915" t="s">
        <v>592</v>
      </c>
      <c r="AQ71" s="915"/>
      <c r="AR71" s="915"/>
      <c r="AS71" s="915"/>
      <c r="AT71" s="915"/>
      <c r="AU71" s="915" t="s">
        <v>592</v>
      </c>
      <c r="AV71" s="915"/>
      <c r="AW71" s="915"/>
      <c r="AX71" s="915"/>
      <c r="AY71" s="915"/>
      <c r="AZ71" s="961" t="s">
        <v>602</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597</v>
      </c>
      <c r="C72" s="958"/>
      <c r="D72" s="958"/>
      <c r="E72" s="958"/>
      <c r="F72" s="958"/>
      <c r="G72" s="958"/>
      <c r="H72" s="958"/>
      <c r="I72" s="958"/>
      <c r="J72" s="958"/>
      <c r="K72" s="958"/>
      <c r="L72" s="958"/>
      <c r="M72" s="958"/>
      <c r="N72" s="958"/>
      <c r="O72" s="958"/>
      <c r="P72" s="959"/>
      <c r="Q72" s="960">
        <v>146369</v>
      </c>
      <c r="R72" s="915"/>
      <c r="S72" s="915"/>
      <c r="T72" s="915"/>
      <c r="U72" s="915"/>
      <c r="V72" s="915">
        <v>144062</v>
      </c>
      <c r="W72" s="915"/>
      <c r="X72" s="915"/>
      <c r="Y72" s="915"/>
      <c r="Z72" s="915"/>
      <c r="AA72" s="915">
        <v>2307</v>
      </c>
      <c r="AB72" s="915"/>
      <c r="AC72" s="915"/>
      <c r="AD72" s="915"/>
      <c r="AE72" s="915"/>
      <c r="AF72" s="915">
        <v>2307</v>
      </c>
      <c r="AG72" s="915"/>
      <c r="AH72" s="915"/>
      <c r="AI72" s="915"/>
      <c r="AJ72" s="915"/>
      <c r="AK72" s="915" t="s">
        <v>607</v>
      </c>
      <c r="AL72" s="915"/>
      <c r="AM72" s="915"/>
      <c r="AN72" s="915"/>
      <c r="AO72" s="915"/>
      <c r="AP72" s="915" t="s">
        <v>592</v>
      </c>
      <c r="AQ72" s="915"/>
      <c r="AR72" s="915"/>
      <c r="AS72" s="915"/>
      <c r="AT72" s="915"/>
      <c r="AU72" s="915" t="s">
        <v>592</v>
      </c>
      <c r="AV72" s="915"/>
      <c r="AW72" s="915"/>
      <c r="AX72" s="915"/>
      <c r="AY72" s="915"/>
      <c r="AZ72" s="961" t="s">
        <v>604</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598</v>
      </c>
      <c r="C73" s="958"/>
      <c r="D73" s="958"/>
      <c r="E73" s="958"/>
      <c r="F73" s="958"/>
      <c r="G73" s="958"/>
      <c r="H73" s="958"/>
      <c r="I73" s="958"/>
      <c r="J73" s="958"/>
      <c r="K73" s="958"/>
      <c r="L73" s="958"/>
      <c r="M73" s="958"/>
      <c r="N73" s="958"/>
      <c r="O73" s="958"/>
      <c r="P73" s="959"/>
      <c r="Q73" s="960">
        <v>997</v>
      </c>
      <c r="R73" s="915"/>
      <c r="S73" s="915"/>
      <c r="T73" s="915"/>
      <c r="U73" s="915"/>
      <c r="V73" s="915">
        <v>997</v>
      </c>
      <c r="W73" s="915"/>
      <c r="X73" s="915"/>
      <c r="Y73" s="915"/>
      <c r="Z73" s="915"/>
      <c r="AA73" s="915" t="s">
        <v>621</v>
      </c>
      <c r="AB73" s="915"/>
      <c r="AC73" s="915"/>
      <c r="AD73" s="915"/>
      <c r="AE73" s="915"/>
      <c r="AF73" s="915" t="s">
        <v>621</v>
      </c>
      <c r="AG73" s="915"/>
      <c r="AH73" s="915"/>
      <c r="AI73" s="915"/>
      <c r="AJ73" s="915"/>
      <c r="AK73" s="915" t="s">
        <v>592</v>
      </c>
      <c r="AL73" s="915"/>
      <c r="AM73" s="915"/>
      <c r="AN73" s="915"/>
      <c r="AO73" s="915"/>
      <c r="AP73" s="915">
        <v>504</v>
      </c>
      <c r="AQ73" s="915"/>
      <c r="AR73" s="915"/>
      <c r="AS73" s="915"/>
      <c r="AT73" s="915"/>
      <c r="AU73" s="915">
        <v>301</v>
      </c>
      <c r="AV73" s="915"/>
      <c r="AW73" s="915"/>
      <c r="AX73" s="915"/>
      <c r="AY73" s="915"/>
      <c r="AZ73" s="961" t="s">
        <v>602</v>
      </c>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599</v>
      </c>
      <c r="C74" s="958"/>
      <c r="D74" s="958"/>
      <c r="E74" s="958"/>
      <c r="F74" s="958"/>
      <c r="G74" s="958"/>
      <c r="H74" s="958"/>
      <c r="I74" s="958"/>
      <c r="J74" s="958"/>
      <c r="K74" s="958"/>
      <c r="L74" s="958"/>
      <c r="M74" s="958"/>
      <c r="N74" s="958"/>
      <c r="O74" s="958"/>
      <c r="P74" s="959"/>
      <c r="Q74" s="960">
        <v>11</v>
      </c>
      <c r="R74" s="915"/>
      <c r="S74" s="915"/>
      <c r="T74" s="915"/>
      <c r="U74" s="915"/>
      <c r="V74" s="915">
        <v>3</v>
      </c>
      <c r="W74" s="915"/>
      <c r="X74" s="915"/>
      <c r="Y74" s="915"/>
      <c r="Z74" s="915"/>
      <c r="AA74" s="915">
        <v>8</v>
      </c>
      <c r="AB74" s="915"/>
      <c r="AC74" s="915"/>
      <c r="AD74" s="915"/>
      <c r="AE74" s="915"/>
      <c r="AF74" s="915">
        <v>8</v>
      </c>
      <c r="AG74" s="915"/>
      <c r="AH74" s="915"/>
      <c r="AI74" s="915"/>
      <c r="AJ74" s="915"/>
      <c r="AK74" s="915" t="s">
        <v>592</v>
      </c>
      <c r="AL74" s="915"/>
      <c r="AM74" s="915"/>
      <c r="AN74" s="915"/>
      <c r="AO74" s="915"/>
      <c r="AP74" s="915" t="s">
        <v>592</v>
      </c>
      <c r="AQ74" s="915"/>
      <c r="AR74" s="915"/>
      <c r="AS74" s="915"/>
      <c r="AT74" s="915"/>
      <c r="AU74" s="915" t="s">
        <v>608</v>
      </c>
      <c r="AV74" s="915"/>
      <c r="AW74" s="915"/>
      <c r="AX74" s="915"/>
      <c r="AY74" s="915"/>
      <c r="AZ74" s="961" t="s">
        <v>605</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599</v>
      </c>
      <c r="C75" s="958"/>
      <c r="D75" s="958"/>
      <c r="E75" s="958"/>
      <c r="F75" s="958"/>
      <c r="G75" s="958"/>
      <c r="H75" s="958"/>
      <c r="I75" s="958"/>
      <c r="J75" s="958"/>
      <c r="K75" s="958"/>
      <c r="L75" s="958"/>
      <c r="M75" s="958"/>
      <c r="N75" s="958"/>
      <c r="O75" s="958"/>
      <c r="P75" s="959"/>
      <c r="Q75" s="963">
        <v>52</v>
      </c>
      <c r="R75" s="964"/>
      <c r="S75" s="964"/>
      <c r="T75" s="964"/>
      <c r="U75" s="914"/>
      <c r="V75" s="965">
        <v>52</v>
      </c>
      <c r="W75" s="964"/>
      <c r="X75" s="964"/>
      <c r="Y75" s="964"/>
      <c r="Z75" s="914"/>
      <c r="AA75" s="965" t="s">
        <v>621</v>
      </c>
      <c r="AB75" s="964"/>
      <c r="AC75" s="964"/>
      <c r="AD75" s="964"/>
      <c r="AE75" s="914"/>
      <c r="AF75" s="965" t="s">
        <v>621</v>
      </c>
      <c r="AG75" s="964"/>
      <c r="AH75" s="964"/>
      <c r="AI75" s="964"/>
      <c r="AJ75" s="914"/>
      <c r="AK75" s="965" t="s">
        <v>592</v>
      </c>
      <c r="AL75" s="964"/>
      <c r="AM75" s="964"/>
      <c r="AN75" s="964"/>
      <c r="AO75" s="914"/>
      <c r="AP75" s="965" t="s">
        <v>592</v>
      </c>
      <c r="AQ75" s="964"/>
      <c r="AR75" s="964"/>
      <c r="AS75" s="964"/>
      <c r="AT75" s="914"/>
      <c r="AU75" s="965" t="s">
        <v>592</v>
      </c>
      <c r="AV75" s="964"/>
      <c r="AW75" s="964"/>
      <c r="AX75" s="964"/>
      <c r="AY75" s="914"/>
      <c r="AZ75" s="961" t="s">
        <v>606</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600</v>
      </c>
      <c r="C76" s="958"/>
      <c r="D76" s="958"/>
      <c r="E76" s="958"/>
      <c r="F76" s="958"/>
      <c r="G76" s="958"/>
      <c r="H76" s="958"/>
      <c r="I76" s="958"/>
      <c r="J76" s="958"/>
      <c r="K76" s="958"/>
      <c r="L76" s="958"/>
      <c r="M76" s="958"/>
      <c r="N76" s="958"/>
      <c r="O76" s="958"/>
      <c r="P76" s="959"/>
      <c r="Q76" s="963">
        <v>63</v>
      </c>
      <c r="R76" s="964"/>
      <c r="S76" s="964"/>
      <c r="T76" s="964"/>
      <c r="U76" s="914"/>
      <c r="V76" s="965">
        <v>63</v>
      </c>
      <c r="W76" s="964"/>
      <c r="X76" s="964"/>
      <c r="Y76" s="964"/>
      <c r="Z76" s="914"/>
      <c r="AA76" s="965" t="s">
        <v>621</v>
      </c>
      <c r="AB76" s="964"/>
      <c r="AC76" s="964"/>
      <c r="AD76" s="964"/>
      <c r="AE76" s="914"/>
      <c r="AF76" s="965" t="s">
        <v>621</v>
      </c>
      <c r="AG76" s="964"/>
      <c r="AH76" s="964"/>
      <c r="AI76" s="964"/>
      <c r="AJ76" s="914"/>
      <c r="AK76" s="965" t="s">
        <v>592</v>
      </c>
      <c r="AL76" s="964"/>
      <c r="AM76" s="964"/>
      <c r="AN76" s="964"/>
      <c r="AO76" s="914"/>
      <c r="AP76" s="965" t="s">
        <v>592</v>
      </c>
      <c r="AQ76" s="964"/>
      <c r="AR76" s="964"/>
      <c r="AS76" s="964"/>
      <c r="AT76" s="914"/>
      <c r="AU76" s="965" t="s">
        <v>592</v>
      </c>
      <c r="AV76" s="964"/>
      <c r="AW76" s="964"/>
      <c r="AX76" s="964"/>
      <c r="AY76" s="914"/>
      <c r="AZ76" s="961" t="s">
        <v>602</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601</v>
      </c>
      <c r="C77" s="958"/>
      <c r="D77" s="958"/>
      <c r="E77" s="958"/>
      <c r="F77" s="958"/>
      <c r="G77" s="958"/>
      <c r="H77" s="958"/>
      <c r="I77" s="958"/>
      <c r="J77" s="958"/>
      <c r="K77" s="958"/>
      <c r="L77" s="958"/>
      <c r="M77" s="958"/>
      <c r="N77" s="958"/>
      <c r="O77" s="958"/>
      <c r="P77" s="959"/>
      <c r="Q77" s="963">
        <v>840</v>
      </c>
      <c r="R77" s="964"/>
      <c r="S77" s="964"/>
      <c r="T77" s="964"/>
      <c r="U77" s="914"/>
      <c r="V77" s="965">
        <v>840</v>
      </c>
      <c r="W77" s="964"/>
      <c r="X77" s="964"/>
      <c r="Y77" s="964"/>
      <c r="Z77" s="914"/>
      <c r="AA77" s="965">
        <v>0</v>
      </c>
      <c r="AB77" s="964"/>
      <c r="AC77" s="964"/>
      <c r="AD77" s="964"/>
      <c r="AE77" s="914"/>
      <c r="AF77" s="965">
        <v>0</v>
      </c>
      <c r="AG77" s="964"/>
      <c r="AH77" s="964"/>
      <c r="AI77" s="964"/>
      <c r="AJ77" s="914"/>
      <c r="AK77" s="965" t="s">
        <v>592</v>
      </c>
      <c r="AL77" s="964"/>
      <c r="AM77" s="964"/>
      <c r="AN77" s="964"/>
      <c r="AO77" s="914"/>
      <c r="AP77" s="965">
        <v>444</v>
      </c>
      <c r="AQ77" s="964"/>
      <c r="AR77" s="964"/>
      <c r="AS77" s="964"/>
      <c r="AT77" s="914"/>
      <c r="AU77" s="965">
        <v>330</v>
      </c>
      <c r="AV77" s="964"/>
      <c r="AW77" s="964"/>
      <c r="AX77" s="964"/>
      <c r="AY77" s="914"/>
      <c r="AZ77" s="961" t="s">
        <v>602</v>
      </c>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393</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3419</v>
      </c>
      <c r="AG88" s="926"/>
      <c r="AH88" s="926"/>
      <c r="AI88" s="926"/>
      <c r="AJ88" s="926"/>
      <c r="AK88" s="923"/>
      <c r="AL88" s="923"/>
      <c r="AM88" s="923"/>
      <c r="AN88" s="923"/>
      <c r="AO88" s="923"/>
      <c r="AP88" s="926">
        <f>SUM(AP68:AT77)</f>
        <v>948</v>
      </c>
      <c r="AQ88" s="926"/>
      <c r="AR88" s="926"/>
      <c r="AS88" s="926"/>
      <c r="AT88" s="926"/>
      <c r="AU88" s="926">
        <f>SUM(AU68:AY77)</f>
        <v>631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SUM(CR7:CV12)</f>
        <v>159</v>
      </c>
      <c r="CS102" s="934"/>
      <c r="CT102" s="934"/>
      <c r="CU102" s="934"/>
      <c r="CV102" s="977"/>
      <c r="CW102" s="976">
        <f t="shared" ref="CW102" si="0">SUM(CW7:DA12)</f>
        <v>313</v>
      </c>
      <c r="CX102" s="934"/>
      <c r="CY102" s="934"/>
      <c r="CZ102" s="934"/>
      <c r="DA102" s="977"/>
      <c r="DB102" s="976">
        <f t="shared" ref="DB102" si="1">SUM(DB7:DF12)</f>
        <v>130</v>
      </c>
      <c r="DC102" s="934"/>
      <c r="DD102" s="934"/>
      <c r="DE102" s="934"/>
      <c r="DF102" s="977"/>
      <c r="DG102" s="976" t="s">
        <v>623</v>
      </c>
      <c r="DH102" s="934"/>
      <c r="DI102" s="934"/>
      <c r="DJ102" s="934"/>
      <c r="DK102" s="977"/>
      <c r="DL102" s="976" t="s">
        <v>623</v>
      </c>
      <c r="DM102" s="934"/>
      <c r="DN102" s="934"/>
      <c r="DO102" s="934"/>
      <c r="DP102" s="977"/>
      <c r="DQ102" s="976" t="s">
        <v>623</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307</v>
      </c>
      <c r="AG109" s="979"/>
      <c r="AH109" s="979"/>
      <c r="AI109" s="979"/>
      <c r="AJ109" s="980"/>
      <c r="AK109" s="978" t="s">
        <v>306</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307</v>
      </c>
      <c r="BW109" s="979"/>
      <c r="BX109" s="979"/>
      <c r="BY109" s="979"/>
      <c r="BZ109" s="980"/>
      <c r="CA109" s="978" t="s">
        <v>306</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307</v>
      </c>
      <c r="DM109" s="979"/>
      <c r="DN109" s="979"/>
      <c r="DO109" s="979"/>
      <c r="DP109" s="980"/>
      <c r="DQ109" s="978" t="s">
        <v>306</v>
      </c>
      <c r="DR109" s="979"/>
      <c r="DS109" s="979"/>
      <c r="DT109" s="979"/>
      <c r="DU109" s="980"/>
      <c r="DV109" s="978" t="s">
        <v>436</v>
      </c>
      <c r="DW109" s="979"/>
      <c r="DX109" s="979"/>
      <c r="DY109" s="979"/>
      <c r="DZ109" s="981"/>
    </row>
    <row r="110" spans="1:131" s="247" customFormat="1" ht="26.25" customHeight="1">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2504101</v>
      </c>
      <c r="AB110" s="986"/>
      <c r="AC110" s="986"/>
      <c r="AD110" s="986"/>
      <c r="AE110" s="987"/>
      <c r="AF110" s="988">
        <v>2461977</v>
      </c>
      <c r="AG110" s="986"/>
      <c r="AH110" s="986"/>
      <c r="AI110" s="986"/>
      <c r="AJ110" s="987"/>
      <c r="AK110" s="988">
        <v>2409432</v>
      </c>
      <c r="AL110" s="986"/>
      <c r="AM110" s="986"/>
      <c r="AN110" s="986"/>
      <c r="AO110" s="987"/>
      <c r="AP110" s="989">
        <v>25.1</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26107544</v>
      </c>
      <c r="BR110" s="1021"/>
      <c r="BS110" s="1021"/>
      <c r="BT110" s="1021"/>
      <c r="BU110" s="1021"/>
      <c r="BV110" s="1021">
        <v>25520224</v>
      </c>
      <c r="BW110" s="1021"/>
      <c r="BX110" s="1021"/>
      <c r="BY110" s="1021"/>
      <c r="BZ110" s="1021"/>
      <c r="CA110" s="1021">
        <v>24916458</v>
      </c>
      <c r="CB110" s="1021"/>
      <c r="CC110" s="1021"/>
      <c r="CD110" s="1021"/>
      <c r="CE110" s="1021"/>
      <c r="CF110" s="1035">
        <v>259.3</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238</v>
      </c>
      <c r="DM110" s="1021"/>
      <c r="DN110" s="1021"/>
      <c r="DO110" s="1021"/>
      <c r="DP110" s="1021"/>
      <c r="DQ110" s="1021" t="s">
        <v>442</v>
      </c>
      <c r="DR110" s="1021"/>
      <c r="DS110" s="1021"/>
      <c r="DT110" s="1021"/>
      <c r="DU110" s="1021"/>
      <c r="DV110" s="1022" t="s">
        <v>238</v>
      </c>
      <c r="DW110" s="1022"/>
      <c r="DX110" s="1022"/>
      <c r="DY110" s="1022"/>
      <c r="DZ110" s="1023"/>
    </row>
    <row r="111" spans="1:131" s="247" customFormat="1" ht="26.25" customHeight="1">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238</v>
      </c>
      <c r="AG111" s="1028"/>
      <c r="AH111" s="1028"/>
      <c r="AI111" s="1028"/>
      <c r="AJ111" s="1029"/>
      <c r="AK111" s="1030" t="s">
        <v>238</v>
      </c>
      <c r="AL111" s="1028"/>
      <c r="AM111" s="1028"/>
      <c r="AN111" s="1028"/>
      <c r="AO111" s="1029"/>
      <c r="AP111" s="1031" t="s">
        <v>442</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t="s">
        <v>442</v>
      </c>
      <c r="BR111" s="1014"/>
      <c r="BS111" s="1014"/>
      <c r="BT111" s="1014"/>
      <c r="BU111" s="1014"/>
      <c r="BV111" s="1014" t="s">
        <v>442</v>
      </c>
      <c r="BW111" s="1014"/>
      <c r="BX111" s="1014"/>
      <c r="BY111" s="1014"/>
      <c r="BZ111" s="1014"/>
      <c r="CA111" s="1014" t="s">
        <v>238</v>
      </c>
      <c r="CB111" s="1014"/>
      <c r="CC111" s="1014"/>
      <c r="CD111" s="1014"/>
      <c r="CE111" s="1014"/>
      <c r="CF111" s="1008" t="s">
        <v>238</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238</v>
      </c>
      <c r="DH111" s="1014"/>
      <c r="DI111" s="1014"/>
      <c r="DJ111" s="1014"/>
      <c r="DK111" s="1014"/>
      <c r="DL111" s="1014" t="s">
        <v>442</v>
      </c>
      <c r="DM111" s="1014"/>
      <c r="DN111" s="1014"/>
      <c r="DO111" s="1014"/>
      <c r="DP111" s="1014"/>
      <c r="DQ111" s="1014" t="s">
        <v>238</v>
      </c>
      <c r="DR111" s="1014"/>
      <c r="DS111" s="1014"/>
      <c r="DT111" s="1014"/>
      <c r="DU111" s="1014"/>
      <c r="DV111" s="1015" t="s">
        <v>238</v>
      </c>
      <c r="DW111" s="1015"/>
      <c r="DX111" s="1015"/>
      <c r="DY111" s="1015"/>
      <c r="DZ111" s="1016"/>
    </row>
    <row r="112" spans="1:131" s="247" customFormat="1" ht="26.25" customHeight="1">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238</v>
      </c>
      <c r="AB112" s="1053"/>
      <c r="AC112" s="1053"/>
      <c r="AD112" s="1053"/>
      <c r="AE112" s="1054"/>
      <c r="AF112" s="1055" t="s">
        <v>442</v>
      </c>
      <c r="AG112" s="1053"/>
      <c r="AH112" s="1053"/>
      <c r="AI112" s="1053"/>
      <c r="AJ112" s="1054"/>
      <c r="AK112" s="1055" t="s">
        <v>238</v>
      </c>
      <c r="AL112" s="1053"/>
      <c r="AM112" s="1053"/>
      <c r="AN112" s="1053"/>
      <c r="AO112" s="1054"/>
      <c r="AP112" s="1056" t="s">
        <v>442</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9273486</v>
      </c>
      <c r="BR112" s="1014"/>
      <c r="BS112" s="1014"/>
      <c r="BT112" s="1014"/>
      <c r="BU112" s="1014"/>
      <c r="BV112" s="1014">
        <v>8920699</v>
      </c>
      <c r="BW112" s="1014"/>
      <c r="BX112" s="1014"/>
      <c r="BY112" s="1014"/>
      <c r="BZ112" s="1014"/>
      <c r="CA112" s="1014">
        <v>8813807</v>
      </c>
      <c r="CB112" s="1014"/>
      <c r="CC112" s="1014"/>
      <c r="CD112" s="1014"/>
      <c r="CE112" s="1014"/>
      <c r="CF112" s="1008">
        <v>91.7</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442</v>
      </c>
      <c r="DH112" s="1014"/>
      <c r="DI112" s="1014"/>
      <c r="DJ112" s="1014"/>
      <c r="DK112" s="1014"/>
      <c r="DL112" s="1014" t="s">
        <v>238</v>
      </c>
      <c r="DM112" s="1014"/>
      <c r="DN112" s="1014"/>
      <c r="DO112" s="1014"/>
      <c r="DP112" s="1014"/>
      <c r="DQ112" s="1014" t="s">
        <v>238</v>
      </c>
      <c r="DR112" s="1014"/>
      <c r="DS112" s="1014"/>
      <c r="DT112" s="1014"/>
      <c r="DU112" s="1014"/>
      <c r="DV112" s="1015" t="s">
        <v>238</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581404</v>
      </c>
      <c r="AB113" s="1028"/>
      <c r="AC113" s="1028"/>
      <c r="AD113" s="1028"/>
      <c r="AE113" s="1029"/>
      <c r="AF113" s="1030">
        <v>576402</v>
      </c>
      <c r="AG113" s="1028"/>
      <c r="AH113" s="1028"/>
      <c r="AI113" s="1028"/>
      <c r="AJ113" s="1029"/>
      <c r="AK113" s="1030">
        <v>645649</v>
      </c>
      <c r="AL113" s="1028"/>
      <c r="AM113" s="1028"/>
      <c r="AN113" s="1028"/>
      <c r="AO113" s="1029"/>
      <c r="AP113" s="1031">
        <v>6.7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893564</v>
      </c>
      <c r="BR113" s="1014"/>
      <c r="BS113" s="1014"/>
      <c r="BT113" s="1014"/>
      <c r="BU113" s="1014"/>
      <c r="BV113" s="1014">
        <v>748845</v>
      </c>
      <c r="BW113" s="1014"/>
      <c r="BX113" s="1014"/>
      <c r="BY113" s="1014"/>
      <c r="BZ113" s="1014"/>
      <c r="CA113" s="1014">
        <v>630906</v>
      </c>
      <c r="CB113" s="1014"/>
      <c r="CC113" s="1014"/>
      <c r="CD113" s="1014"/>
      <c r="CE113" s="1014"/>
      <c r="CF113" s="1008">
        <v>6.6</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238</v>
      </c>
      <c r="DH113" s="1053"/>
      <c r="DI113" s="1053"/>
      <c r="DJ113" s="1053"/>
      <c r="DK113" s="1054"/>
      <c r="DL113" s="1055" t="s">
        <v>238</v>
      </c>
      <c r="DM113" s="1053"/>
      <c r="DN113" s="1053"/>
      <c r="DO113" s="1053"/>
      <c r="DP113" s="1054"/>
      <c r="DQ113" s="1055" t="s">
        <v>238</v>
      </c>
      <c r="DR113" s="1053"/>
      <c r="DS113" s="1053"/>
      <c r="DT113" s="1053"/>
      <c r="DU113" s="1054"/>
      <c r="DV113" s="1056" t="s">
        <v>238</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314799</v>
      </c>
      <c r="AB114" s="1053"/>
      <c r="AC114" s="1053"/>
      <c r="AD114" s="1053"/>
      <c r="AE114" s="1054"/>
      <c r="AF114" s="1055">
        <v>124228</v>
      </c>
      <c r="AG114" s="1053"/>
      <c r="AH114" s="1053"/>
      <c r="AI114" s="1053"/>
      <c r="AJ114" s="1054"/>
      <c r="AK114" s="1055">
        <v>123804</v>
      </c>
      <c r="AL114" s="1053"/>
      <c r="AM114" s="1053"/>
      <c r="AN114" s="1053"/>
      <c r="AO114" s="1054"/>
      <c r="AP114" s="1056">
        <v>1.3</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3497031</v>
      </c>
      <c r="BR114" s="1014"/>
      <c r="BS114" s="1014"/>
      <c r="BT114" s="1014"/>
      <c r="BU114" s="1014"/>
      <c r="BV114" s="1014">
        <v>3221548</v>
      </c>
      <c r="BW114" s="1014"/>
      <c r="BX114" s="1014"/>
      <c r="BY114" s="1014"/>
      <c r="BZ114" s="1014"/>
      <c r="CA114" s="1014">
        <v>3086592</v>
      </c>
      <c r="CB114" s="1014"/>
      <c r="CC114" s="1014"/>
      <c r="CD114" s="1014"/>
      <c r="CE114" s="1014"/>
      <c r="CF114" s="1008">
        <v>32.1</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442</v>
      </c>
      <c r="DM114" s="1053"/>
      <c r="DN114" s="1053"/>
      <c r="DO114" s="1053"/>
      <c r="DP114" s="1054"/>
      <c r="DQ114" s="1055" t="s">
        <v>238</v>
      </c>
      <c r="DR114" s="1053"/>
      <c r="DS114" s="1053"/>
      <c r="DT114" s="1053"/>
      <c r="DU114" s="1054"/>
      <c r="DV114" s="1056" t="s">
        <v>238</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94</v>
      </c>
      <c r="AB115" s="1028"/>
      <c r="AC115" s="1028"/>
      <c r="AD115" s="1028"/>
      <c r="AE115" s="1029"/>
      <c r="AF115" s="1030">
        <v>196</v>
      </c>
      <c r="AG115" s="1028"/>
      <c r="AH115" s="1028"/>
      <c r="AI115" s="1028"/>
      <c r="AJ115" s="1029"/>
      <c r="AK115" s="1030">
        <v>517</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238</v>
      </c>
      <c r="BW115" s="1014"/>
      <c r="BX115" s="1014"/>
      <c r="BY115" s="1014"/>
      <c r="BZ115" s="1014"/>
      <c r="CA115" s="1014" t="s">
        <v>238</v>
      </c>
      <c r="CB115" s="1014"/>
      <c r="CC115" s="1014"/>
      <c r="CD115" s="1014"/>
      <c r="CE115" s="1014"/>
      <c r="CF115" s="1008" t="s">
        <v>238</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238</v>
      </c>
      <c r="DH115" s="1053"/>
      <c r="DI115" s="1053"/>
      <c r="DJ115" s="1053"/>
      <c r="DK115" s="1054"/>
      <c r="DL115" s="1055" t="s">
        <v>442</v>
      </c>
      <c r="DM115" s="1053"/>
      <c r="DN115" s="1053"/>
      <c r="DO115" s="1053"/>
      <c r="DP115" s="1054"/>
      <c r="DQ115" s="1055" t="s">
        <v>238</v>
      </c>
      <c r="DR115" s="1053"/>
      <c r="DS115" s="1053"/>
      <c r="DT115" s="1053"/>
      <c r="DU115" s="1054"/>
      <c r="DV115" s="1056" t="s">
        <v>238</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247</v>
      </c>
      <c r="AB116" s="1053"/>
      <c r="AC116" s="1053"/>
      <c r="AD116" s="1053"/>
      <c r="AE116" s="1054"/>
      <c r="AF116" s="1055">
        <v>140</v>
      </c>
      <c r="AG116" s="1053"/>
      <c r="AH116" s="1053"/>
      <c r="AI116" s="1053"/>
      <c r="AJ116" s="1054"/>
      <c r="AK116" s="1055">
        <v>66</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238</v>
      </c>
      <c r="BR116" s="1014"/>
      <c r="BS116" s="1014"/>
      <c r="BT116" s="1014"/>
      <c r="BU116" s="1014"/>
      <c r="BV116" s="1014" t="s">
        <v>238</v>
      </c>
      <c r="BW116" s="1014"/>
      <c r="BX116" s="1014"/>
      <c r="BY116" s="1014"/>
      <c r="BZ116" s="1014"/>
      <c r="CA116" s="1014" t="s">
        <v>238</v>
      </c>
      <c r="CB116" s="1014"/>
      <c r="CC116" s="1014"/>
      <c r="CD116" s="1014"/>
      <c r="CE116" s="1014"/>
      <c r="CF116" s="1008" t="s">
        <v>238</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442</v>
      </c>
      <c r="DH116" s="1053"/>
      <c r="DI116" s="1053"/>
      <c r="DJ116" s="1053"/>
      <c r="DK116" s="1054"/>
      <c r="DL116" s="1055" t="s">
        <v>238</v>
      </c>
      <c r="DM116" s="1053"/>
      <c r="DN116" s="1053"/>
      <c r="DO116" s="1053"/>
      <c r="DP116" s="1054"/>
      <c r="DQ116" s="1055" t="s">
        <v>238</v>
      </c>
      <c r="DR116" s="1053"/>
      <c r="DS116" s="1053"/>
      <c r="DT116" s="1053"/>
      <c r="DU116" s="1054"/>
      <c r="DV116" s="1056" t="s">
        <v>238</v>
      </c>
      <c r="DW116" s="1057"/>
      <c r="DX116" s="1057"/>
      <c r="DY116" s="1057"/>
      <c r="DZ116" s="1058"/>
    </row>
    <row r="117" spans="1:130" s="247" customFormat="1" ht="26.25" customHeight="1">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3400645</v>
      </c>
      <c r="AB117" s="1071"/>
      <c r="AC117" s="1071"/>
      <c r="AD117" s="1071"/>
      <c r="AE117" s="1072"/>
      <c r="AF117" s="1073">
        <v>3162943</v>
      </c>
      <c r="AG117" s="1071"/>
      <c r="AH117" s="1071"/>
      <c r="AI117" s="1071"/>
      <c r="AJ117" s="1072"/>
      <c r="AK117" s="1073">
        <v>3179468</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442</v>
      </c>
      <c r="BR117" s="1014"/>
      <c r="BS117" s="1014"/>
      <c r="BT117" s="1014"/>
      <c r="BU117" s="1014"/>
      <c r="BV117" s="1014" t="s">
        <v>442</v>
      </c>
      <c r="BW117" s="1014"/>
      <c r="BX117" s="1014"/>
      <c r="BY117" s="1014"/>
      <c r="BZ117" s="1014"/>
      <c r="CA117" s="1014" t="s">
        <v>442</v>
      </c>
      <c r="CB117" s="1014"/>
      <c r="CC117" s="1014"/>
      <c r="CD117" s="1014"/>
      <c r="CE117" s="1014"/>
      <c r="CF117" s="1008" t="s">
        <v>442</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442</v>
      </c>
      <c r="DM117" s="1053"/>
      <c r="DN117" s="1053"/>
      <c r="DO117" s="1053"/>
      <c r="DP117" s="1054"/>
      <c r="DQ117" s="1055" t="s">
        <v>442</v>
      </c>
      <c r="DR117" s="1053"/>
      <c r="DS117" s="1053"/>
      <c r="DT117" s="1053"/>
      <c r="DU117" s="1054"/>
      <c r="DV117" s="1056" t="s">
        <v>442</v>
      </c>
      <c r="DW117" s="1057"/>
      <c r="DX117" s="1057"/>
      <c r="DY117" s="1057"/>
      <c r="DZ117" s="1058"/>
    </row>
    <row r="118" spans="1:130" s="247" customFormat="1" ht="26.25" customHeight="1">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307</v>
      </c>
      <c r="AG118" s="979"/>
      <c r="AH118" s="979"/>
      <c r="AI118" s="979"/>
      <c r="AJ118" s="980"/>
      <c r="AK118" s="978" t="s">
        <v>306</v>
      </c>
      <c r="AL118" s="979"/>
      <c r="AM118" s="979"/>
      <c r="AN118" s="979"/>
      <c r="AO118" s="980"/>
      <c r="AP118" s="1065" t="s">
        <v>436</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238</v>
      </c>
      <c r="BR118" s="1092"/>
      <c r="BS118" s="1092"/>
      <c r="BT118" s="1092"/>
      <c r="BU118" s="1092"/>
      <c r="BV118" s="1092" t="s">
        <v>238</v>
      </c>
      <c r="BW118" s="1092"/>
      <c r="BX118" s="1092"/>
      <c r="BY118" s="1092"/>
      <c r="BZ118" s="1092"/>
      <c r="CA118" s="1092" t="s">
        <v>238</v>
      </c>
      <c r="CB118" s="1092"/>
      <c r="CC118" s="1092"/>
      <c r="CD118" s="1092"/>
      <c r="CE118" s="1092"/>
      <c r="CF118" s="1008" t="s">
        <v>238</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238</v>
      </c>
      <c r="DH118" s="1053"/>
      <c r="DI118" s="1053"/>
      <c r="DJ118" s="1053"/>
      <c r="DK118" s="1054"/>
      <c r="DL118" s="1055" t="s">
        <v>409</v>
      </c>
      <c r="DM118" s="1053"/>
      <c r="DN118" s="1053"/>
      <c r="DO118" s="1053"/>
      <c r="DP118" s="1054"/>
      <c r="DQ118" s="1055" t="s">
        <v>238</v>
      </c>
      <c r="DR118" s="1053"/>
      <c r="DS118" s="1053"/>
      <c r="DT118" s="1053"/>
      <c r="DU118" s="1054"/>
      <c r="DV118" s="1056" t="s">
        <v>238</v>
      </c>
      <c r="DW118" s="1057"/>
      <c r="DX118" s="1057"/>
      <c r="DY118" s="1057"/>
      <c r="DZ118" s="1058"/>
    </row>
    <row r="119" spans="1:130" s="247" customFormat="1" ht="26.25" customHeight="1">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238</v>
      </c>
      <c r="AB119" s="986"/>
      <c r="AC119" s="986"/>
      <c r="AD119" s="986"/>
      <c r="AE119" s="987"/>
      <c r="AF119" s="988" t="s">
        <v>238</v>
      </c>
      <c r="AG119" s="986"/>
      <c r="AH119" s="986"/>
      <c r="AI119" s="986"/>
      <c r="AJ119" s="987"/>
      <c r="AK119" s="988" t="s">
        <v>409</v>
      </c>
      <c r="AL119" s="986"/>
      <c r="AM119" s="986"/>
      <c r="AN119" s="986"/>
      <c r="AO119" s="987"/>
      <c r="AP119" s="989" t="s">
        <v>238</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467</v>
      </c>
      <c r="BP119" s="1100"/>
      <c r="BQ119" s="1091">
        <v>39771625</v>
      </c>
      <c r="BR119" s="1092"/>
      <c r="BS119" s="1092"/>
      <c r="BT119" s="1092"/>
      <c r="BU119" s="1092"/>
      <c r="BV119" s="1092">
        <v>38411316</v>
      </c>
      <c r="BW119" s="1092"/>
      <c r="BX119" s="1092"/>
      <c r="BY119" s="1092"/>
      <c r="BZ119" s="1092"/>
      <c r="CA119" s="1092">
        <v>37447763</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238</v>
      </c>
      <c r="DH119" s="1078"/>
      <c r="DI119" s="1078"/>
      <c r="DJ119" s="1078"/>
      <c r="DK119" s="1079"/>
      <c r="DL119" s="1077" t="s">
        <v>238</v>
      </c>
      <c r="DM119" s="1078"/>
      <c r="DN119" s="1078"/>
      <c r="DO119" s="1078"/>
      <c r="DP119" s="1079"/>
      <c r="DQ119" s="1077" t="s">
        <v>469</v>
      </c>
      <c r="DR119" s="1078"/>
      <c r="DS119" s="1078"/>
      <c r="DT119" s="1078"/>
      <c r="DU119" s="1079"/>
      <c r="DV119" s="1080" t="s">
        <v>238</v>
      </c>
      <c r="DW119" s="1081"/>
      <c r="DX119" s="1081"/>
      <c r="DY119" s="1081"/>
      <c r="DZ119" s="1082"/>
    </row>
    <row r="120" spans="1:130" s="247" customFormat="1" ht="26.25" customHeight="1">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469</v>
      </c>
      <c r="AB120" s="1053"/>
      <c r="AC120" s="1053"/>
      <c r="AD120" s="1053"/>
      <c r="AE120" s="1054"/>
      <c r="AF120" s="1055" t="s">
        <v>238</v>
      </c>
      <c r="AG120" s="1053"/>
      <c r="AH120" s="1053"/>
      <c r="AI120" s="1053"/>
      <c r="AJ120" s="1054"/>
      <c r="AK120" s="1055" t="s">
        <v>409</v>
      </c>
      <c r="AL120" s="1053"/>
      <c r="AM120" s="1053"/>
      <c r="AN120" s="1053"/>
      <c r="AO120" s="1054"/>
      <c r="AP120" s="1056" t="s">
        <v>470</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4275429</v>
      </c>
      <c r="BR120" s="1021"/>
      <c r="BS120" s="1021"/>
      <c r="BT120" s="1021"/>
      <c r="BU120" s="1021"/>
      <c r="BV120" s="1021">
        <v>4411321</v>
      </c>
      <c r="BW120" s="1021"/>
      <c r="BX120" s="1021"/>
      <c r="BY120" s="1021"/>
      <c r="BZ120" s="1021"/>
      <c r="CA120" s="1021">
        <v>4511843</v>
      </c>
      <c r="CB120" s="1021"/>
      <c r="CC120" s="1021"/>
      <c r="CD120" s="1021"/>
      <c r="CE120" s="1021"/>
      <c r="CF120" s="1035">
        <v>46.9</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5409496</v>
      </c>
      <c r="DH120" s="1021"/>
      <c r="DI120" s="1021"/>
      <c r="DJ120" s="1021"/>
      <c r="DK120" s="1021"/>
      <c r="DL120" s="1021">
        <v>5043405</v>
      </c>
      <c r="DM120" s="1021"/>
      <c r="DN120" s="1021"/>
      <c r="DO120" s="1021"/>
      <c r="DP120" s="1021"/>
      <c r="DQ120" s="1021">
        <v>4908840</v>
      </c>
      <c r="DR120" s="1021"/>
      <c r="DS120" s="1021"/>
      <c r="DT120" s="1021"/>
      <c r="DU120" s="1021"/>
      <c r="DV120" s="1022">
        <v>51.1</v>
      </c>
      <c r="DW120" s="1022"/>
      <c r="DX120" s="1022"/>
      <c r="DY120" s="1022"/>
      <c r="DZ120" s="1023"/>
    </row>
    <row r="121" spans="1:130" s="247" customFormat="1" ht="26.25" customHeight="1">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409</v>
      </c>
      <c r="AB121" s="1053"/>
      <c r="AC121" s="1053"/>
      <c r="AD121" s="1053"/>
      <c r="AE121" s="1054"/>
      <c r="AF121" s="1055" t="s">
        <v>470</v>
      </c>
      <c r="AG121" s="1053"/>
      <c r="AH121" s="1053"/>
      <c r="AI121" s="1053"/>
      <c r="AJ121" s="1054"/>
      <c r="AK121" s="1055" t="s">
        <v>409</v>
      </c>
      <c r="AL121" s="1053"/>
      <c r="AM121" s="1053"/>
      <c r="AN121" s="1053"/>
      <c r="AO121" s="1054"/>
      <c r="AP121" s="1056" t="s">
        <v>238</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79311</v>
      </c>
      <c r="BR121" s="1014"/>
      <c r="BS121" s="1014"/>
      <c r="BT121" s="1014"/>
      <c r="BU121" s="1014"/>
      <c r="BV121" s="1014">
        <v>63396</v>
      </c>
      <c r="BW121" s="1014"/>
      <c r="BX121" s="1014"/>
      <c r="BY121" s="1014"/>
      <c r="BZ121" s="1014"/>
      <c r="CA121" s="1014">
        <v>44231</v>
      </c>
      <c r="CB121" s="1014"/>
      <c r="CC121" s="1014"/>
      <c r="CD121" s="1014"/>
      <c r="CE121" s="1014"/>
      <c r="CF121" s="1008">
        <v>0.5</v>
      </c>
      <c r="CG121" s="1009"/>
      <c r="CH121" s="1009"/>
      <c r="CI121" s="1009"/>
      <c r="CJ121" s="1009"/>
      <c r="CK121" s="1104"/>
      <c r="CL121" s="1105"/>
      <c r="CM121" s="1105"/>
      <c r="CN121" s="1105"/>
      <c r="CO121" s="1106"/>
      <c r="CP121" s="1114" t="s">
        <v>415</v>
      </c>
      <c r="CQ121" s="1115"/>
      <c r="CR121" s="1115"/>
      <c r="CS121" s="1115"/>
      <c r="CT121" s="1115"/>
      <c r="CU121" s="1115"/>
      <c r="CV121" s="1115"/>
      <c r="CW121" s="1115"/>
      <c r="CX121" s="1115"/>
      <c r="CY121" s="1115"/>
      <c r="CZ121" s="1115"/>
      <c r="DA121" s="1115"/>
      <c r="DB121" s="1115"/>
      <c r="DC121" s="1115"/>
      <c r="DD121" s="1115"/>
      <c r="DE121" s="1115"/>
      <c r="DF121" s="1116"/>
      <c r="DG121" s="1013">
        <v>2431536</v>
      </c>
      <c r="DH121" s="1014"/>
      <c r="DI121" s="1014"/>
      <c r="DJ121" s="1014"/>
      <c r="DK121" s="1014"/>
      <c r="DL121" s="1014">
        <v>2478688</v>
      </c>
      <c r="DM121" s="1014"/>
      <c r="DN121" s="1014"/>
      <c r="DO121" s="1014"/>
      <c r="DP121" s="1014"/>
      <c r="DQ121" s="1014">
        <v>2508991</v>
      </c>
      <c r="DR121" s="1014"/>
      <c r="DS121" s="1014"/>
      <c r="DT121" s="1014"/>
      <c r="DU121" s="1014"/>
      <c r="DV121" s="1015">
        <v>26.1</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469</v>
      </c>
      <c r="AB122" s="1053"/>
      <c r="AC122" s="1053"/>
      <c r="AD122" s="1053"/>
      <c r="AE122" s="1054"/>
      <c r="AF122" s="1055" t="s">
        <v>409</v>
      </c>
      <c r="AG122" s="1053"/>
      <c r="AH122" s="1053"/>
      <c r="AI122" s="1053"/>
      <c r="AJ122" s="1054"/>
      <c r="AK122" s="1055" t="s">
        <v>238</v>
      </c>
      <c r="AL122" s="1053"/>
      <c r="AM122" s="1053"/>
      <c r="AN122" s="1053"/>
      <c r="AO122" s="1054"/>
      <c r="AP122" s="1056" t="s">
        <v>477</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23221883</v>
      </c>
      <c r="BR122" s="1092"/>
      <c r="BS122" s="1092"/>
      <c r="BT122" s="1092"/>
      <c r="BU122" s="1092"/>
      <c r="BV122" s="1092">
        <v>22385452</v>
      </c>
      <c r="BW122" s="1092"/>
      <c r="BX122" s="1092"/>
      <c r="BY122" s="1092"/>
      <c r="BZ122" s="1092"/>
      <c r="CA122" s="1092">
        <v>21986782</v>
      </c>
      <c r="CB122" s="1092"/>
      <c r="CC122" s="1092"/>
      <c r="CD122" s="1092"/>
      <c r="CE122" s="1092"/>
      <c r="CF122" s="1112">
        <v>228.8</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725597</v>
      </c>
      <c r="DH122" s="1014"/>
      <c r="DI122" s="1014"/>
      <c r="DJ122" s="1014"/>
      <c r="DK122" s="1014"/>
      <c r="DL122" s="1014">
        <v>705655</v>
      </c>
      <c r="DM122" s="1014"/>
      <c r="DN122" s="1014"/>
      <c r="DO122" s="1014"/>
      <c r="DP122" s="1014"/>
      <c r="DQ122" s="1014">
        <v>662677</v>
      </c>
      <c r="DR122" s="1014"/>
      <c r="DS122" s="1014"/>
      <c r="DT122" s="1014"/>
      <c r="DU122" s="1014"/>
      <c r="DV122" s="1015">
        <v>6.9</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238</v>
      </c>
      <c r="AB123" s="1053"/>
      <c r="AC123" s="1053"/>
      <c r="AD123" s="1053"/>
      <c r="AE123" s="1054"/>
      <c r="AF123" s="1055" t="s">
        <v>470</v>
      </c>
      <c r="AG123" s="1053"/>
      <c r="AH123" s="1053"/>
      <c r="AI123" s="1053"/>
      <c r="AJ123" s="1054"/>
      <c r="AK123" s="1055" t="s">
        <v>238</v>
      </c>
      <c r="AL123" s="1053"/>
      <c r="AM123" s="1053"/>
      <c r="AN123" s="1053"/>
      <c r="AO123" s="1054"/>
      <c r="AP123" s="1056" t="s">
        <v>480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481</v>
      </c>
      <c r="BP123" s="1100"/>
      <c r="BQ123" s="1159">
        <v>27576623</v>
      </c>
      <c r="BR123" s="1160"/>
      <c r="BS123" s="1160"/>
      <c r="BT123" s="1160"/>
      <c r="BU123" s="1160"/>
      <c r="BV123" s="1160">
        <v>26860169</v>
      </c>
      <c r="BW123" s="1160"/>
      <c r="BX123" s="1160"/>
      <c r="BY123" s="1160"/>
      <c r="BZ123" s="1160"/>
      <c r="CA123" s="1160">
        <v>26542856</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420724</v>
      </c>
      <c r="DH123" s="1053"/>
      <c r="DI123" s="1053"/>
      <c r="DJ123" s="1053"/>
      <c r="DK123" s="1054"/>
      <c r="DL123" s="1055">
        <v>411055</v>
      </c>
      <c r="DM123" s="1053"/>
      <c r="DN123" s="1053"/>
      <c r="DO123" s="1053"/>
      <c r="DP123" s="1054"/>
      <c r="DQ123" s="1055">
        <v>397066</v>
      </c>
      <c r="DR123" s="1053"/>
      <c r="DS123" s="1053"/>
      <c r="DT123" s="1053"/>
      <c r="DU123" s="1054"/>
      <c r="DV123" s="1056">
        <v>4.0999999999999996</v>
      </c>
      <c r="DW123" s="1057"/>
      <c r="DX123" s="1057"/>
      <c r="DY123" s="1057"/>
      <c r="DZ123" s="1058"/>
    </row>
    <row r="124" spans="1:130" s="247" customFormat="1" ht="26.25" customHeight="1" thickBot="1">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238</v>
      </c>
      <c r="AB124" s="1053"/>
      <c r="AC124" s="1053"/>
      <c r="AD124" s="1053"/>
      <c r="AE124" s="1054"/>
      <c r="AF124" s="1055" t="s">
        <v>477</v>
      </c>
      <c r="AG124" s="1053"/>
      <c r="AH124" s="1053"/>
      <c r="AI124" s="1053"/>
      <c r="AJ124" s="1054"/>
      <c r="AK124" s="1055" t="s">
        <v>409</v>
      </c>
      <c r="AL124" s="1053"/>
      <c r="AM124" s="1053"/>
      <c r="AN124" s="1053"/>
      <c r="AO124" s="1054"/>
      <c r="AP124" s="1056" t="s">
        <v>238</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127.4</v>
      </c>
      <c r="BR124" s="1122"/>
      <c r="BS124" s="1122"/>
      <c r="BT124" s="1122"/>
      <c r="BU124" s="1122"/>
      <c r="BV124" s="1122">
        <v>121.5</v>
      </c>
      <c r="BW124" s="1122"/>
      <c r="BX124" s="1122"/>
      <c r="BY124" s="1122"/>
      <c r="BZ124" s="1122"/>
      <c r="CA124" s="1122">
        <v>113.4</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286133</v>
      </c>
      <c r="DH124" s="1078"/>
      <c r="DI124" s="1078"/>
      <c r="DJ124" s="1078"/>
      <c r="DK124" s="1079"/>
      <c r="DL124" s="1077">
        <v>281896</v>
      </c>
      <c r="DM124" s="1078"/>
      <c r="DN124" s="1078"/>
      <c r="DO124" s="1078"/>
      <c r="DP124" s="1079"/>
      <c r="DQ124" s="1077">
        <v>336233</v>
      </c>
      <c r="DR124" s="1078"/>
      <c r="DS124" s="1078"/>
      <c r="DT124" s="1078"/>
      <c r="DU124" s="1079"/>
      <c r="DV124" s="1080">
        <v>3.5</v>
      </c>
      <c r="DW124" s="1081"/>
      <c r="DX124" s="1081"/>
      <c r="DY124" s="1081"/>
      <c r="DZ124" s="1082"/>
    </row>
    <row r="125" spans="1:130" s="247" customFormat="1" ht="26.25" customHeight="1">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485</v>
      </c>
      <c r="AB125" s="1053"/>
      <c r="AC125" s="1053"/>
      <c r="AD125" s="1053"/>
      <c r="AE125" s="1054"/>
      <c r="AF125" s="1055" t="s">
        <v>485</v>
      </c>
      <c r="AG125" s="1053"/>
      <c r="AH125" s="1053"/>
      <c r="AI125" s="1053"/>
      <c r="AJ125" s="1054"/>
      <c r="AK125" s="1055" t="s">
        <v>485</v>
      </c>
      <c r="AL125" s="1053"/>
      <c r="AM125" s="1053"/>
      <c r="AN125" s="1053"/>
      <c r="AO125" s="1054"/>
      <c r="AP125" s="1056" t="s">
        <v>486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469</v>
      </c>
      <c r="DH125" s="1021"/>
      <c r="DI125" s="1021"/>
      <c r="DJ125" s="1021"/>
      <c r="DK125" s="1021"/>
      <c r="DL125" s="1021" t="s">
        <v>409</v>
      </c>
      <c r="DM125" s="1021"/>
      <c r="DN125" s="1021"/>
      <c r="DO125" s="1021"/>
      <c r="DP125" s="1021"/>
      <c r="DQ125" s="1021" t="s">
        <v>238</v>
      </c>
      <c r="DR125" s="1021"/>
      <c r="DS125" s="1021"/>
      <c r="DT125" s="1021"/>
      <c r="DU125" s="1021"/>
      <c r="DV125" s="1022" t="s">
        <v>470</v>
      </c>
      <c r="DW125" s="1022"/>
      <c r="DX125" s="1022"/>
      <c r="DY125" s="1022"/>
      <c r="DZ125" s="1023"/>
    </row>
    <row r="126" spans="1:130" s="247" customFormat="1" ht="26.25" customHeight="1" thickBot="1">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480</v>
      </c>
      <c r="AB126" s="1053"/>
      <c r="AC126" s="1053"/>
      <c r="AD126" s="1053"/>
      <c r="AE126" s="1054"/>
      <c r="AF126" s="1055" t="s">
        <v>480</v>
      </c>
      <c r="AG126" s="1053"/>
      <c r="AH126" s="1053"/>
      <c r="AI126" s="1053"/>
      <c r="AJ126" s="1054"/>
      <c r="AK126" s="1055" t="s">
        <v>409</v>
      </c>
      <c r="AL126" s="1053"/>
      <c r="AM126" s="1053"/>
      <c r="AN126" s="1053"/>
      <c r="AO126" s="1054"/>
      <c r="AP126" s="1056" t="s">
        <v>470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485</v>
      </c>
      <c r="DH126" s="1014"/>
      <c r="DI126" s="1014"/>
      <c r="DJ126" s="1014"/>
      <c r="DK126" s="1014"/>
      <c r="DL126" s="1014" t="s">
        <v>470</v>
      </c>
      <c r="DM126" s="1014"/>
      <c r="DN126" s="1014"/>
      <c r="DO126" s="1014"/>
      <c r="DP126" s="1014"/>
      <c r="DQ126" s="1014" t="s">
        <v>485</v>
      </c>
      <c r="DR126" s="1014"/>
      <c r="DS126" s="1014"/>
      <c r="DT126" s="1014"/>
      <c r="DU126" s="1014"/>
      <c r="DV126" s="1015" t="s">
        <v>238</v>
      </c>
      <c r="DW126" s="1015"/>
      <c r="DX126" s="1015"/>
      <c r="DY126" s="1015"/>
      <c r="DZ126" s="1016"/>
    </row>
    <row r="127" spans="1:130" s="247" customFormat="1" ht="26.25" customHeight="1">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94</v>
      </c>
      <c r="AB127" s="1053"/>
      <c r="AC127" s="1053"/>
      <c r="AD127" s="1053"/>
      <c r="AE127" s="1054"/>
      <c r="AF127" s="1055">
        <v>196</v>
      </c>
      <c r="AG127" s="1053"/>
      <c r="AH127" s="1053"/>
      <c r="AI127" s="1053"/>
      <c r="AJ127" s="1054"/>
      <c r="AK127" s="1055">
        <v>517</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485</v>
      </c>
      <c r="DH127" s="1014"/>
      <c r="DI127" s="1014"/>
      <c r="DJ127" s="1014"/>
      <c r="DK127" s="1014"/>
      <c r="DL127" s="1014" t="s">
        <v>238</v>
      </c>
      <c r="DM127" s="1014"/>
      <c r="DN127" s="1014"/>
      <c r="DO127" s="1014"/>
      <c r="DP127" s="1014"/>
      <c r="DQ127" s="1014" t="s">
        <v>469</v>
      </c>
      <c r="DR127" s="1014"/>
      <c r="DS127" s="1014"/>
      <c r="DT127" s="1014"/>
      <c r="DU127" s="1014"/>
      <c r="DV127" s="1015" t="s">
        <v>238</v>
      </c>
      <c r="DW127" s="1015"/>
      <c r="DX127" s="1015"/>
      <c r="DY127" s="1015"/>
      <c r="DZ127" s="1016"/>
    </row>
    <row r="128" spans="1:130" s="247" customFormat="1" ht="26.25" customHeight="1" thickBot="1">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21111</v>
      </c>
      <c r="AB128" s="1142"/>
      <c r="AC128" s="1142"/>
      <c r="AD128" s="1142"/>
      <c r="AE128" s="1143"/>
      <c r="AF128" s="1144">
        <v>25955</v>
      </c>
      <c r="AG128" s="1142"/>
      <c r="AH128" s="1142"/>
      <c r="AI128" s="1142"/>
      <c r="AJ128" s="1143"/>
      <c r="AK128" s="1144">
        <v>21122</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485</v>
      </c>
      <c r="BG128" s="1149"/>
      <c r="BH128" s="1149"/>
      <c r="BI128" s="1149"/>
      <c r="BJ128" s="1149"/>
      <c r="BK128" s="1149"/>
      <c r="BL128" s="1150"/>
      <c r="BM128" s="1148">
        <v>13.09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409</v>
      </c>
      <c r="DH128" s="1134"/>
      <c r="DI128" s="1134"/>
      <c r="DJ128" s="1134"/>
      <c r="DK128" s="1134"/>
      <c r="DL128" s="1134" t="s">
        <v>238</v>
      </c>
      <c r="DM128" s="1134"/>
      <c r="DN128" s="1134"/>
      <c r="DO128" s="1134"/>
      <c r="DP128" s="1134"/>
      <c r="DQ128" s="1134" t="s">
        <v>238</v>
      </c>
      <c r="DR128" s="1134"/>
      <c r="DS128" s="1134"/>
      <c r="DT128" s="1134"/>
      <c r="DU128" s="1134"/>
      <c r="DV128" s="1135" t="s">
        <v>238</v>
      </c>
      <c r="DW128" s="1135"/>
      <c r="DX128" s="1135"/>
      <c r="DY128" s="1135"/>
      <c r="DZ128" s="1136"/>
    </row>
    <row r="129" spans="1:131" s="247" customFormat="1" ht="26.25" customHeight="1">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500</v>
      </c>
      <c r="X129" s="1168"/>
      <c r="Y129" s="1168"/>
      <c r="Z129" s="1169"/>
      <c r="AA129" s="1052">
        <v>11829861</v>
      </c>
      <c r="AB129" s="1053"/>
      <c r="AC129" s="1053"/>
      <c r="AD129" s="1053"/>
      <c r="AE129" s="1054"/>
      <c r="AF129" s="1055">
        <v>11613582</v>
      </c>
      <c r="AG129" s="1053"/>
      <c r="AH129" s="1053"/>
      <c r="AI129" s="1053"/>
      <c r="AJ129" s="1054"/>
      <c r="AK129" s="1055">
        <v>11749137</v>
      </c>
      <c r="AL129" s="1053"/>
      <c r="AM129" s="1053"/>
      <c r="AN129" s="1053"/>
      <c r="AO129" s="1054"/>
      <c r="AP129" s="1170"/>
      <c r="AQ129" s="1171"/>
      <c r="AR129" s="1171"/>
      <c r="AS129" s="1171"/>
      <c r="AT129" s="1172"/>
      <c r="AU129" s="285"/>
      <c r="AV129" s="285"/>
      <c r="AW129" s="285"/>
      <c r="AX129" s="1161" t="s">
        <v>501</v>
      </c>
      <c r="AY129" s="1044"/>
      <c r="AZ129" s="1044"/>
      <c r="BA129" s="1044"/>
      <c r="BB129" s="1044"/>
      <c r="BC129" s="1044"/>
      <c r="BD129" s="1044"/>
      <c r="BE129" s="1045"/>
      <c r="BF129" s="1162" t="s">
        <v>470</v>
      </c>
      <c r="BG129" s="1163"/>
      <c r="BH129" s="1163"/>
      <c r="BI129" s="1163"/>
      <c r="BJ129" s="1163"/>
      <c r="BK129" s="1163"/>
      <c r="BL129" s="1164"/>
      <c r="BM129" s="1162">
        <v>18.09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503</v>
      </c>
      <c r="X130" s="1168"/>
      <c r="Y130" s="1168"/>
      <c r="Z130" s="1169"/>
      <c r="AA130" s="1052">
        <v>2258228</v>
      </c>
      <c r="AB130" s="1053"/>
      <c r="AC130" s="1053"/>
      <c r="AD130" s="1053"/>
      <c r="AE130" s="1054"/>
      <c r="AF130" s="1055">
        <v>2113247</v>
      </c>
      <c r="AG130" s="1053"/>
      <c r="AH130" s="1053"/>
      <c r="AI130" s="1053"/>
      <c r="AJ130" s="1054"/>
      <c r="AK130" s="1055">
        <v>2139212</v>
      </c>
      <c r="AL130" s="1053"/>
      <c r="AM130" s="1053"/>
      <c r="AN130" s="1053"/>
      <c r="AO130" s="1054"/>
      <c r="AP130" s="1170"/>
      <c r="AQ130" s="1171"/>
      <c r="AR130" s="1171"/>
      <c r="AS130" s="1171"/>
      <c r="AT130" s="1172"/>
      <c r="AU130" s="285"/>
      <c r="AV130" s="285"/>
      <c r="AW130" s="285"/>
      <c r="AX130" s="1161" t="s">
        <v>504</v>
      </c>
      <c r="AY130" s="1044"/>
      <c r="AZ130" s="1044"/>
      <c r="BA130" s="1044"/>
      <c r="BB130" s="1044"/>
      <c r="BC130" s="1044"/>
      <c r="BD130" s="1044"/>
      <c r="BE130" s="1045"/>
      <c r="BF130" s="1198">
        <v>11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505</v>
      </c>
      <c r="X131" s="1206"/>
      <c r="Y131" s="1206"/>
      <c r="Z131" s="1207"/>
      <c r="AA131" s="1099">
        <v>9571633</v>
      </c>
      <c r="AB131" s="1078"/>
      <c r="AC131" s="1078"/>
      <c r="AD131" s="1078"/>
      <c r="AE131" s="1079"/>
      <c r="AF131" s="1077">
        <v>9500335</v>
      </c>
      <c r="AG131" s="1078"/>
      <c r="AH131" s="1078"/>
      <c r="AI131" s="1078"/>
      <c r="AJ131" s="1079"/>
      <c r="AK131" s="1077">
        <v>9609925</v>
      </c>
      <c r="AL131" s="1078"/>
      <c r="AM131" s="1078"/>
      <c r="AN131" s="1078"/>
      <c r="AO131" s="1079"/>
      <c r="AP131" s="1208"/>
      <c r="AQ131" s="1209"/>
      <c r="AR131" s="1209"/>
      <c r="AS131" s="1209"/>
      <c r="AT131" s="1210"/>
      <c r="AU131" s="285"/>
      <c r="AV131" s="285"/>
      <c r="AW131" s="285"/>
      <c r="AX131" s="1180" t="s">
        <v>506</v>
      </c>
      <c r="AY131" s="1131"/>
      <c r="AZ131" s="1131"/>
      <c r="BA131" s="1131"/>
      <c r="BB131" s="1131"/>
      <c r="BC131" s="1131"/>
      <c r="BD131" s="1131"/>
      <c r="BE131" s="1132"/>
      <c r="BF131" s="1181">
        <v>113.4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508</v>
      </c>
      <c r="W132" s="1191"/>
      <c r="X132" s="1191"/>
      <c r="Y132" s="1191"/>
      <c r="Z132" s="1192"/>
      <c r="AA132" s="1193">
        <v>11.7148871</v>
      </c>
      <c r="AB132" s="1194"/>
      <c r="AC132" s="1194"/>
      <c r="AD132" s="1194"/>
      <c r="AE132" s="1195"/>
      <c r="AF132" s="1196">
        <v>10.775841059999999</v>
      </c>
      <c r="AG132" s="1194"/>
      <c r="AH132" s="1194"/>
      <c r="AI132" s="1194"/>
      <c r="AJ132" s="1195"/>
      <c r="AK132" s="1196">
        <v>10.60501513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509</v>
      </c>
      <c r="W133" s="1174"/>
      <c r="X133" s="1174"/>
      <c r="Y133" s="1174"/>
      <c r="Z133" s="1175"/>
      <c r="AA133" s="1176">
        <v>11.1</v>
      </c>
      <c r="AB133" s="1177"/>
      <c r="AC133" s="1177"/>
      <c r="AD133" s="1177"/>
      <c r="AE133" s="1178"/>
      <c r="AF133" s="1176">
        <v>11.1</v>
      </c>
      <c r="AG133" s="1177"/>
      <c r="AH133" s="1177"/>
      <c r="AI133" s="1177"/>
      <c r="AJ133" s="1178"/>
      <c r="AK133" s="1176">
        <v>11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FOu8KqAO+eKjOWiXIGFl+iTR6s6iNraz6pYDe3y3j5Z72yGu1Ra8Ifdg3tUwy3AQOWL9gi1/RE7uYnXjPOfJg==" saltValue="l8q4wFIrkX/bndOaMYDS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8"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v45DawK8P16cIhEAVP4ZB/1uLXHbq0K1AfbqmV2ZLRpA3AF8/9R2eFkHUQzGWjC6biSwAtqCI2Rkr5wF3kZhQ==" saltValue="ok4kaFQYAJJUKi1Y3B/MH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7CbnkEPZk0NfZNZaHbCEbuf1JGLq3osfF1Vgj1dFD37rU1xowg5fwrSAh+txr7UoIkSZSUlY/NKQ36jq2T0Uw==" saltValue="9R70Nhsw/FuxlftvN14T0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518</v>
      </c>
      <c r="AL9" s="1217"/>
      <c r="AM9" s="1217"/>
      <c r="AN9" s="1218"/>
      <c r="AO9" s="313">
        <v>3362315</v>
      </c>
      <c r="AP9" s="313">
        <v>99831</v>
      </c>
      <c r="AQ9" s="314">
        <v>90613</v>
      </c>
      <c r="AR9" s="315">
        <v>10.199999999999999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519</v>
      </c>
      <c r="AL10" s="1217"/>
      <c r="AM10" s="1217"/>
      <c r="AN10" s="1218"/>
      <c r="AO10" s="316">
        <v>367090</v>
      </c>
      <c r="AP10" s="316">
        <v>10899</v>
      </c>
      <c r="AQ10" s="317">
        <v>7525</v>
      </c>
      <c r="AR10" s="318">
        <v>44.8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520</v>
      </c>
      <c r="AL11" s="1217"/>
      <c r="AM11" s="1217"/>
      <c r="AN11" s="1218"/>
      <c r="AO11" s="316">
        <v>500457</v>
      </c>
      <c r="AP11" s="316">
        <v>14859</v>
      </c>
      <c r="AQ11" s="317">
        <v>9582</v>
      </c>
      <c r="AR11" s="318">
        <v>55.1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521</v>
      </c>
      <c r="AL12" s="1217"/>
      <c r="AM12" s="1217"/>
      <c r="AN12" s="1218"/>
      <c r="AO12" s="316">
        <v>55827</v>
      </c>
      <c r="AP12" s="316">
        <v>1658</v>
      </c>
      <c r="AQ12" s="317">
        <v>1356</v>
      </c>
      <c r="AR12" s="318">
        <v>22.3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523</v>
      </c>
      <c r="AP13" s="316" t="s">
        <v>523</v>
      </c>
      <c r="AQ13" s="317">
        <v>2</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524</v>
      </c>
      <c r="AL14" s="1217"/>
      <c r="AM14" s="1217"/>
      <c r="AN14" s="1218"/>
      <c r="AO14" s="316">
        <v>232388</v>
      </c>
      <c r="AP14" s="316">
        <v>6900</v>
      </c>
      <c r="AQ14" s="317">
        <v>4182</v>
      </c>
      <c r="AR14" s="318">
        <v>65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525</v>
      </c>
      <c r="AL15" s="1217"/>
      <c r="AM15" s="1217"/>
      <c r="AN15" s="1218"/>
      <c r="AO15" s="316">
        <v>26648</v>
      </c>
      <c r="AP15" s="316">
        <v>791</v>
      </c>
      <c r="AQ15" s="317">
        <v>2331</v>
      </c>
      <c r="AR15" s="318">
        <v>-66.099999999999994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526</v>
      </c>
      <c r="AL16" s="1220"/>
      <c r="AM16" s="1220"/>
      <c r="AN16" s="1221"/>
      <c r="AO16" s="316">
        <v>-342276</v>
      </c>
      <c r="AP16" s="316">
        <v>-10163</v>
      </c>
      <c r="AQ16" s="317">
        <v>-8270</v>
      </c>
      <c r="AR16" s="318">
        <v>22.9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4202449</v>
      </c>
      <c r="AP17" s="316">
        <v>124776</v>
      </c>
      <c r="AQ17" s="317">
        <v>107322</v>
      </c>
      <c r="AR17" s="318">
        <v>16.3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531</v>
      </c>
      <c r="AL21" s="1212"/>
      <c r="AM21" s="1212"/>
      <c r="AN21" s="1213"/>
      <c r="AO21" s="328">
        <v>11.94</v>
      </c>
      <c r="AP21" s="329">
        <v>10.18</v>
      </c>
      <c r="AQ21" s="330">
        <v>1.76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532</v>
      </c>
      <c r="AL22" s="1212"/>
      <c r="AM22" s="1212"/>
      <c r="AN22" s="1213"/>
      <c r="AO22" s="333">
        <v>95.9</v>
      </c>
      <c r="AP22" s="334">
        <v>97.7</v>
      </c>
      <c r="AQ22" s="335">
        <v>-1.8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536</v>
      </c>
      <c r="AL32" s="1228"/>
      <c r="AM32" s="1228"/>
      <c r="AN32" s="1229"/>
      <c r="AO32" s="343">
        <v>2409432</v>
      </c>
      <c r="AP32" s="343">
        <v>71539</v>
      </c>
      <c r="AQ32" s="344">
        <v>67619</v>
      </c>
      <c r="AR32" s="345">
        <v>5.8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537</v>
      </c>
      <c r="AL33" s="1228"/>
      <c r="AM33" s="1228"/>
      <c r="AN33" s="1229"/>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538</v>
      </c>
      <c r="AL34" s="1228"/>
      <c r="AM34" s="1228"/>
      <c r="AN34" s="1229"/>
      <c r="AO34" s="343" t="s">
        <v>523</v>
      </c>
      <c r="AP34" s="343" t="s">
        <v>523</v>
      </c>
      <c r="AQ34" s="344">
        <v>3</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539</v>
      </c>
      <c r="AL35" s="1228"/>
      <c r="AM35" s="1228"/>
      <c r="AN35" s="1229"/>
      <c r="AO35" s="343">
        <v>645649</v>
      </c>
      <c r="AP35" s="343">
        <v>19170</v>
      </c>
      <c r="AQ35" s="344">
        <v>17835</v>
      </c>
      <c r="AR35" s="345">
        <v>7.5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540</v>
      </c>
      <c r="AL36" s="1228"/>
      <c r="AM36" s="1228"/>
      <c r="AN36" s="1229"/>
      <c r="AO36" s="343">
        <v>123804</v>
      </c>
      <c r="AP36" s="343">
        <v>3676</v>
      </c>
      <c r="AQ36" s="344">
        <v>2401</v>
      </c>
      <c r="AR36" s="345">
        <v>53.1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541</v>
      </c>
      <c r="AL37" s="1228"/>
      <c r="AM37" s="1228"/>
      <c r="AN37" s="1229"/>
      <c r="AO37" s="343">
        <v>517</v>
      </c>
      <c r="AP37" s="343">
        <v>15</v>
      </c>
      <c r="AQ37" s="344">
        <v>732</v>
      </c>
      <c r="AR37" s="345">
        <v>-98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542</v>
      </c>
      <c r="AL38" s="1231"/>
      <c r="AM38" s="1231"/>
      <c r="AN38" s="1232"/>
      <c r="AO38" s="346">
        <v>66</v>
      </c>
      <c r="AP38" s="346">
        <v>2</v>
      </c>
      <c r="AQ38" s="347">
        <v>5</v>
      </c>
      <c r="AR38" s="335">
        <v>-60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543</v>
      </c>
      <c r="AL39" s="1231"/>
      <c r="AM39" s="1231"/>
      <c r="AN39" s="1232"/>
      <c r="AO39" s="343">
        <v>-21122</v>
      </c>
      <c r="AP39" s="343">
        <v>-627</v>
      </c>
      <c r="AQ39" s="344">
        <v>-3806</v>
      </c>
      <c r="AR39" s="345">
        <v>-83.5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544</v>
      </c>
      <c r="AL40" s="1228"/>
      <c r="AM40" s="1228"/>
      <c r="AN40" s="1229"/>
      <c r="AO40" s="343">
        <v>-2139212</v>
      </c>
      <c r="AP40" s="343">
        <v>-63516</v>
      </c>
      <c r="AQ40" s="344">
        <v>-59049</v>
      </c>
      <c r="AR40" s="345">
        <v>7.6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1019134</v>
      </c>
      <c r="AP41" s="343">
        <v>30259</v>
      </c>
      <c r="AQ41" s="344">
        <v>25740</v>
      </c>
      <c r="AR41" s="345">
        <v>17.600000000000001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513</v>
      </c>
      <c r="AN49" s="1224" t="s">
        <v>548</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3728685</v>
      </c>
      <c r="AN51" s="365">
        <v>106516</v>
      </c>
      <c r="AO51" s="366">
        <v>-13</v>
      </c>
      <c r="AP51" s="367">
        <v>85459</v>
      </c>
      <c r="AQ51" s="368">
        <v>-19.8</v>
      </c>
      <c r="AR51" s="369">
        <v>6.8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1806744</v>
      </c>
      <c r="AN52" s="373">
        <v>51612</v>
      </c>
      <c r="AO52" s="374">
        <v>-12.5</v>
      </c>
      <c r="AP52" s="375">
        <v>44378</v>
      </c>
      <c r="AQ52" s="376">
        <v>-2.6</v>
      </c>
      <c r="AR52" s="377">
        <v>-9.9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3012257</v>
      </c>
      <c r="AN53" s="365">
        <v>86666</v>
      </c>
      <c r="AO53" s="366">
        <v>-18.600000000000001</v>
      </c>
      <c r="AP53" s="367">
        <v>83280</v>
      </c>
      <c r="AQ53" s="368">
        <v>-2.5</v>
      </c>
      <c r="AR53" s="369">
        <v>-16.100000000000001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906569</v>
      </c>
      <c r="AN54" s="373">
        <v>26083</v>
      </c>
      <c r="AO54" s="374">
        <v>-49.5</v>
      </c>
      <c r="AP54" s="375">
        <v>43123</v>
      </c>
      <c r="AQ54" s="376">
        <v>-2.8</v>
      </c>
      <c r="AR54" s="377">
        <v>-46.7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3349900</v>
      </c>
      <c r="AN55" s="365">
        <v>97296</v>
      </c>
      <c r="AO55" s="366">
        <v>12.3</v>
      </c>
      <c r="AP55" s="367">
        <v>88968</v>
      </c>
      <c r="AQ55" s="368">
        <v>6.8</v>
      </c>
      <c r="AR55" s="369">
        <v>5.5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1267405</v>
      </c>
      <c r="AN56" s="373">
        <v>36811</v>
      </c>
      <c r="AO56" s="374">
        <v>41.1</v>
      </c>
      <c r="AP56" s="375">
        <v>45482</v>
      </c>
      <c r="AQ56" s="376">
        <v>5.5</v>
      </c>
      <c r="AR56" s="377">
        <v>35.6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2165858</v>
      </c>
      <c r="AN57" s="365">
        <v>63700</v>
      </c>
      <c r="AO57" s="366">
        <v>-34.5</v>
      </c>
      <c r="AP57" s="367">
        <v>85173</v>
      </c>
      <c r="AQ57" s="368">
        <v>-4.3</v>
      </c>
      <c r="AR57" s="369">
        <v>-30.2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919130</v>
      </c>
      <c r="AN58" s="373">
        <v>27032</v>
      </c>
      <c r="AO58" s="374">
        <v>-26.6</v>
      </c>
      <c r="AP58" s="375">
        <v>43913</v>
      </c>
      <c r="AQ58" s="376">
        <v>-3.4</v>
      </c>
      <c r="AR58" s="377">
        <v>-23.2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2404377</v>
      </c>
      <c r="AN59" s="365">
        <v>71389</v>
      </c>
      <c r="AO59" s="366">
        <v>12.1</v>
      </c>
      <c r="AP59" s="367">
        <v>94081</v>
      </c>
      <c r="AQ59" s="368">
        <v>10.5</v>
      </c>
      <c r="AR59" s="369">
        <v>1.6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776408</v>
      </c>
      <c r="AN60" s="373">
        <v>23052</v>
      </c>
      <c r="AO60" s="374">
        <v>-14.7</v>
      </c>
      <c r="AP60" s="375">
        <v>48949</v>
      </c>
      <c r="AQ60" s="376">
        <v>11.5</v>
      </c>
      <c r="AR60" s="377">
        <v>-26.2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2932215</v>
      </c>
      <c r="AN61" s="380">
        <v>85113</v>
      </c>
      <c r="AO61" s="381">
        <v>-8.3000000000000007</v>
      </c>
      <c r="AP61" s="382">
        <v>87392</v>
      </c>
      <c r="AQ61" s="383">
        <v>-1.9</v>
      </c>
      <c r="AR61" s="369">
        <v>-6.4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1135251</v>
      </c>
      <c r="AN62" s="373">
        <v>32918</v>
      </c>
      <c r="AO62" s="374">
        <v>-12.4</v>
      </c>
      <c r="AP62" s="375">
        <v>45169</v>
      </c>
      <c r="AQ62" s="376">
        <v>1.6</v>
      </c>
      <c r="AR62" s="377">
        <v>-14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BBnwdqYKx4Vj1g6tHWmydW6s3Y/qHVO8rrg4NhvfTAR02gQAXski3UEm3gs15dI/zKAbReNUQ+Ph3TISMMdKQ==" saltValue="0ndNuiCZvag7Lk0NCVEi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BwlzKDKeG6bzRUGSTRRmJtLzRhOPG7IGgFFHrbIHnRHmwCreV2G8rkup77neirtmpeTG/4Lr967v9IB040TDiQ==" saltValue="UOHqQR5RS5R7/vJ5Dn9o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rgXg/EPY+VQjWCzMVI+TBqeAA5mBuo4GQSzX5+40SMg3Zm5N3VoIKm0aJ/3H3EZ9VUEkLpoj2EzK7rLRl1526A==" saltValue="bsbc1Nqevz2dfXK8Jq5o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6" t="s">
        <v>3</v>
      </c>
      <c r="D47" s="1236"/>
      <c r="E47" s="1237"/>
      <c r="F47" s="11">
        <v>2.82</v>
      </c>
      <c r="G47" s="12">
        <v>2.9</v>
      </c>
      <c r="H47" s="12">
        <v>4.9800000000000004</v>
      </c>
      <c r="I47" s="12">
        <v>5.07</v>
      </c>
      <c r="J47" s="13">
        <v>5.0199999999999996</v>
      </c>
    </row>
    <row r="48" spans="2:10" ht="57.75" customHeight="1">
      <c r="B48" s="14"/>
      <c r="C48" s="1238" t="s">
        <v>4</v>
      </c>
      <c r="D48" s="1238"/>
      <c r="E48" s="1239"/>
      <c r="F48" s="15">
        <v>3.64</v>
      </c>
      <c r="G48" s="16">
        <v>1.99</v>
      </c>
      <c r="H48" s="16">
        <v>0.06</v>
      </c>
      <c r="I48" s="16">
        <v>0.05</v>
      </c>
      <c r="J48" s="17">
        <v>1.62</v>
      </c>
    </row>
    <row r="49" spans="2:10" ht="57.75" customHeight="1" thickBot="1">
      <c r="B49" s="18"/>
      <c r="C49" s="1240" t="s">
        <v>5</v>
      </c>
      <c r="D49" s="1240"/>
      <c r="E49" s="1241"/>
      <c r="F49" s="19">
        <v>0.94</v>
      </c>
      <c r="G49" s="20" t="s">
        <v>569</v>
      </c>
      <c r="H49" s="20" t="s">
        <v>570</v>
      </c>
      <c r="I49" s="20" t="s">
        <v>571</v>
      </c>
      <c r="J49" s="21">
        <v>1.58</v>
      </c>
    </row>
    <row r="50" spans="2:10" ht="13.5" customHeight="1"/>
  </sheetData>
  <sheetProtection algorithmName="SHA-512" hashValue="7wawEAFVZ2NUfNIqzCuNxGgOLlp0vHRDUWoBWEw2IZvAiOlVAXO36WOfXnIh9TRGC/Hk9zB6m7ale9O/i7x1iQ==" saltValue="Q/Nxix/efRxry5pEemoG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48" t="s">
        <v>572</v>
      </c>
      <c r="D34" s="1248"/>
      <c r="E34" s="1249"/>
      <c r="F34" s="32" t="s">
        <v>573</v>
      </c>
      <c r="G34" s="33" t="s">
        <v>574</v>
      </c>
      <c r="H34" s="33" t="s">
        <v>575</v>
      </c>
      <c r="I34" s="33" t="s">
        <v>576</v>
      </c>
      <c r="J34" s="34" t="s">
        <v>575</v>
      </c>
      <c r="K34" s="22"/>
      <c r="L34" s="22"/>
      <c r="M34" s="22"/>
      <c r="N34" s="22"/>
      <c r="O34" s="22"/>
      <c r="P34" s="22"/>
    </row>
    <row r="35" spans="1:16" ht="39" customHeight="1">
      <c r="A35" s="22"/>
      <c r="B35" s="35"/>
      <c r="C35" s="1242" t="s">
        <v>577</v>
      </c>
      <c r="D35" s="1243"/>
      <c r="E35" s="1244"/>
      <c r="F35" s="36">
        <v>2.4900000000000002</v>
      </c>
      <c r="G35" s="37">
        <v>3.01</v>
      </c>
      <c r="H35" s="37">
        <v>3.84</v>
      </c>
      <c r="I35" s="37">
        <v>4.0999999999999996</v>
      </c>
      <c r="J35" s="38">
        <v>3.97</v>
      </c>
      <c r="K35" s="22"/>
      <c r="L35" s="22"/>
      <c r="M35" s="22"/>
      <c r="N35" s="22"/>
      <c r="O35" s="22"/>
      <c r="P35" s="22"/>
    </row>
    <row r="36" spans="1:16" ht="39" customHeight="1">
      <c r="A36" s="22"/>
      <c r="B36" s="35"/>
      <c r="C36" s="1242" t="s">
        <v>578</v>
      </c>
      <c r="D36" s="1243"/>
      <c r="E36" s="1244"/>
      <c r="F36" s="36">
        <v>3.59</v>
      </c>
      <c r="G36" s="37">
        <v>1.96</v>
      </c>
      <c r="H36" s="37">
        <v>0.04</v>
      </c>
      <c r="I36" s="37">
        <v>0.04</v>
      </c>
      <c r="J36" s="38">
        <v>1.61</v>
      </c>
      <c r="K36" s="22"/>
      <c r="L36" s="22"/>
      <c r="M36" s="22"/>
      <c r="N36" s="22"/>
      <c r="O36" s="22"/>
      <c r="P36" s="22"/>
    </row>
    <row r="37" spans="1:16" ht="39" customHeight="1">
      <c r="A37" s="22"/>
      <c r="B37" s="35"/>
      <c r="C37" s="1242" t="s">
        <v>579</v>
      </c>
      <c r="D37" s="1243"/>
      <c r="E37" s="1244"/>
      <c r="F37" s="36">
        <v>0.06</v>
      </c>
      <c r="G37" s="37">
        <v>0.74</v>
      </c>
      <c r="H37" s="37">
        <v>0</v>
      </c>
      <c r="I37" s="37">
        <v>0.91</v>
      </c>
      <c r="J37" s="38">
        <v>0.92</v>
      </c>
      <c r="K37" s="22"/>
      <c r="L37" s="22"/>
      <c r="M37" s="22"/>
      <c r="N37" s="22"/>
      <c r="O37" s="22"/>
      <c r="P37" s="22"/>
    </row>
    <row r="38" spans="1:16" ht="39" customHeight="1">
      <c r="A38" s="22"/>
      <c r="B38" s="35"/>
      <c r="C38" s="1242" t="s">
        <v>580</v>
      </c>
      <c r="D38" s="1243"/>
      <c r="E38" s="1244"/>
      <c r="F38" s="36">
        <v>1.99</v>
      </c>
      <c r="G38" s="37">
        <v>2.8</v>
      </c>
      <c r="H38" s="37">
        <v>2.33</v>
      </c>
      <c r="I38" s="37">
        <v>0.98</v>
      </c>
      <c r="J38" s="38">
        <v>0.67</v>
      </c>
      <c r="K38" s="22"/>
      <c r="L38" s="22"/>
      <c r="M38" s="22"/>
      <c r="N38" s="22"/>
      <c r="O38" s="22"/>
      <c r="P38" s="22"/>
    </row>
    <row r="39" spans="1:16" ht="39" customHeight="1">
      <c r="A39" s="22"/>
      <c r="B39" s="35"/>
      <c r="C39" s="1242" t="s">
        <v>581</v>
      </c>
      <c r="D39" s="1243"/>
      <c r="E39" s="1244"/>
      <c r="F39" s="36">
        <v>0</v>
      </c>
      <c r="G39" s="37">
        <v>0</v>
      </c>
      <c r="H39" s="37">
        <v>0</v>
      </c>
      <c r="I39" s="37">
        <v>0</v>
      </c>
      <c r="J39" s="38">
        <v>0.49</v>
      </c>
      <c r="K39" s="22"/>
      <c r="L39" s="22"/>
      <c r="M39" s="22"/>
      <c r="N39" s="22"/>
      <c r="O39" s="22"/>
      <c r="P39" s="22"/>
    </row>
    <row r="40" spans="1:16" ht="39" customHeight="1">
      <c r="A40" s="22"/>
      <c r="B40" s="35"/>
      <c r="C40" s="1242" t="s">
        <v>582</v>
      </c>
      <c r="D40" s="1243"/>
      <c r="E40" s="1244"/>
      <c r="F40" s="36">
        <v>0</v>
      </c>
      <c r="G40" s="37">
        <v>0</v>
      </c>
      <c r="H40" s="37">
        <v>0</v>
      </c>
      <c r="I40" s="37">
        <v>0</v>
      </c>
      <c r="J40" s="38">
        <v>0.12</v>
      </c>
      <c r="K40" s="22"/>
      <c r="L40" s="22"/>
      <c r="M40" s="22"/>
      <c r="N40" s="22"/>
      <c r="O40" s="22"/>
      <c r="P40" s="22"/>
    </row>
    <row r="41" spans="1:16" ht="39" customHeight="1">
      <c r="A41" s="22"/>
      <c r="B41" s="35"/>
      <c r="C41" s="1242" t="s">
        <v>583</v>
      </c>
      <c r="D41" s="1243"/>
      <c r="E41" s="1244"/>
      <c r="F41" s="36">
        <v>7.0000000000000007E-2</v>
      </c>
      <c r="G41" s="37">
        <v>0.09</v>
      </c>
      <c r="H41" s="37">
        <v>0.08</v>
      </c>
      <c r="I41" s="37">
        <v>0.1</v>
      </c>
      <c r="J41" s="38">
        <v>0.11</v>
      </c>
      <c r="K41" s="22"/>
      <c r="L41" s="22"/>
      <c r="M41" s="22"/>
      <c r="N41" s="22"/>
      <c r="O41" s="22"/>
      <c r="P41" s="22"/>
    </row>
    <row r="42" spans="1:16" ht="39" customHeight="1">
      <c r="A42" s="22"/>
      <c r="B42" s="39"/>
      <c r="C42" s="1242" t="s">
        <v>584</v>
      </c>
      <c r="D42" s="1243"/>
      <c r="E42" s="1244"/>
      <c r="F42" s="36" t="s">
        <v>523</v>
      </c>
      <c r="G42" s="37" t="s">
        <v>523</v>
      </c>
      <c r="H42" s="37" t="s">
        <v>523</v>
      </c>
      <c r="I42" s="37" t="s">
        <v>523</v>
      </c>
      <c r="J42" s="38" t="s">
        <v>523</v>
      </c>
      <c r="K42" s="22"/>
      <c r="L42" s="22"/>
      <c r="M42" s="22"/>
      <c r="N42" s="22"/>
      <c r="O42" s="22"/>
      <c r="P42" s="22"/>
    </row>
    <row r="43" spans="1:16" ht="39" customHeight="1" thickBot="1">
      <c r="A43" s="22"/>
      <c r="B43" s="40"/>
      <c r="C43" s="1245" t="s">
        <v>585</v>
      </c>
      <c r="D43" s="1246"/>
      <c r="E43" s="1247"/>
      <c r="F43" s="41">
        <v>0.31</v>
      </c>
      <c r="G43" s="42">
        <v>0.55000000000000004</v>
      </c>
      <c r="H43" s="42">
        <v>1.49</v>
      </c>
      <c r="I43" s="42">
        <v>0.56999999999999995</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NmSLlCYAcKl82APqWqn7NCpXTo2RyPMxIg7FQzsIqlMIwkqZDkqH6rDZsDOpzOOSEDiPgDLlUKPTAqVzgBtFg==" saltValue="7qQ2gZ9/SlhO7chlved6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50" t="s">
        <v>11</v>
      </c>
      <c r="C45" s="1251"/>
      <c r="D45" s="58"/>
      <c r="E45" s="1256" t="s">
        <v>12</v>
      </c>
      <c r="F45" s="1256"/>
      <c r="G45" s="1256"/>
      <c r="H45" s="1256"/>
      <c r="I45" s="1256"/>
      <c r="J45" s="1257"/>
      <c r="K45" s="59">
        <v>2556</v>
      </c>
      <c r="L45" s="60">
        <v>2506</v>
      </c>
      <c r="M45" s="60">
        <v>2504</v>
      </c>
      <c r="N45" s="60">
        <v>2462</v>
      </c>
      <c r="O45" s="61">
        <v>2409</v>
      </c>
      <c r="P45" s="48"/>
      <c r="Q45" s="48"/>
      <c r="R45" s="48"/>
      <c r="S45" s="48"/>
      <c r="T45" s="48"/>
      <c r="U45" s="48"/>
    </row>
    <row r="46" spans="1:21" ht="30.75" customHeight="1">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c r="A48" s="48"/>
      <c r="B48" s="1252"/>
      <c r="C48" s="1253"/>
      <c r="D48" s="62"/>
      <c r="E48" s="1258" t="s">
        <v>15</v>
      </c>
      <c r="F48" s="1258"/>
      <c r="G48" s="1258"/>
      <c r="H48" s="1258"/>
      <c r="I48" s="1258"/>
      <c r="J48" s="1259"/>
      <c r="K48" s="63">
        <v>570</v>
      </c>
      <c r="L48" s="64">
        <v>557</v>
      </c>
      <c r="M48" s="64">
        <v>581</v>
      </c>
      <c r="N48" s="64">
        <v>576</v>
      </c>
      <c r="O48" s="65">
        <v>646</v>
      </c>
      <c r="P48" s="48"/>
      <c r="Q48" s="48"/>
      <c r="R48" s="48"/>
      <c r="S48" s="48"/>
      <c r="T48" s="48"/>
      <c r="U48" s="48"/>
    </row>
    <row r="49" spans="1:21" ht="30.75" customHeight="1">
      <c r="A49" s="48"/>
      <c r="B49" s="1252"/>
      <c r="C49" s="1253"/>
      <c r="D49" s="62"/>
      <c r="E49" s="1258" t="s">
        <v>16</v>
      </c>
      <c r="F49" s="1258"/>
      <c r="G49" s="1258"/>
      <c r="H49" s="1258"/>
      <c r="I49" s="1258"/>
      <c r="J49" s="1259"/>
      <c r="K49" s="63">
        <v>508</v>
      </c>
      <c r="L49" s="64">
        <v>488</v>
      </c>
      <c r="M49" s="64">
        <v>315</v>
      </c>
      <c r="N49" s="64">
        <v>124</v>
      </c>
      <c r="O49" s="65">
        <v>124</v>
      </c>
      <c r="P49" s="48"/>
      <c r="Q49" s="48"/>
      <c r="R49" s="48"/>
      <c r="S49" s="48"/>
      <c r="T49" s="48"/>
      <c r="U49" s="48"/>
    </row>
    <row r="50" spans="1:21" ht="30.75" customHeight="1">
      <c r="A50" s="48"/>
      <c r="B50" s="1252"/>
      <c r="C50" s="1253"/>
      <c r="D50" s="62"/>
      <c r="E50" s="1258" t="s">
        <v>17</v>
      </c>
      <c r="F50" s="1258"/>
      <c r="G50" s="1258"/>
      <c r="H50" s="1258"/>
      <c r="I50" s="1258"/>
      <c r="J50" s="1259"/>
      <c r="K50" s="63">
        <v>0</v>
      </c>
      <c r="L50" s="64">
        <v>0</v>
      </c>
      <c r="M50" s="64">
        <v>0</v>
      </c>
      <c r="N50" s="64">
        <v>0</v>
      </c>
      <c r="O50" s="65">
        <v>1</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2567</v>
      </c>
      <c r="L52" s="64">
        <v>2496</v>
      </c>
      <c r="M52" s="64">
        <v>2279</v>
      </c>
      <c r="N52" s="64">
        <v>2138</v>
      </c>
      <c r="O52" s="65">
        <v>2160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1067</v>
      </c>
      <c r="L53" s="69">
        <v>1055</v>
      </c>
      <c r="M53" s="69">
        <v>1121</v>
      </c>
      <c r="N53" s="69">
        <v>1024</v>
      </c>
      <c r="O53" s="70">
        <v>1020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6" t="s">
        <v>25</v>
      </c>
      <c r="C57" s="1267"/>
      <c r="D57" s="1270" t="s">
        <v>26</v>
      </c>
      <c r="E57" s="1271"/>
      <c r="F57" s="1271"/>
      <c r="G57" s="1271"/>
      <c r="H57" s="1271"/>
      <c r="I57" s="1271"/>
      <c r="J57" s="1272"/>
      <c r="K57" s="83" t="s">
        <v>620</v>
      </c>
      <c r="L57" s="84" t="s">
        <v>620</v>
      </c>
      <c r="M57" s="84" t="s">
        <v>620</v>
      </c>
      <c r="N57" s="84" t="s">
        <v>620</v>
      </c>
      <c r="O57" s="85" t="s">
        <v>620</v>
      </c>
    </row>
    <row r="58" spans="1:21" ht="31.5" customHeight="1" thickBot="1">
      <c r="B58" s="1268"/>
      <c r="C58" s="1269"/>
      <c r="D58" s="1273" t="s">
        <v>27</v>
      </c>
      <c r="E58" s="1274"/>
      <c r="F58" s="1274"/>
      <c r="G58" s="1274"/>
      <c r="H58" s="1274"/>
      <c r="I58" s="1274"/>
      <c r="J58" s="1275"/>
      <c r="K58" s="86" t="s">
        <v>620</v>
      </c>
      <c r="L58" s="87" t="s">
        <v>620</v>
      </c>
      <c r="M58" s="87" t="s">
        <v>620</v>
      </c>
      <c r="N58" s="87" t="s">
        <v>620</v>
      </c>
      <c r="O58" s="88" t="s">
        <v>620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h97vn/XcTKK0/5D5k40viWvbnySRMm0XmauGsTQQFBJf4gLgxCOJWtss2RuW3xYOUsZ/dWD3deItoaP1pZfQg==" saltValue="QGiA9dIhUzZznu6fuQEU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76" t="s">
        <v>30</v>
      </c>
      <c r="C41" s="1277"/>
      <c r="D41" s="102"/>
      <c r="E41" s="1282" t="s">
        <v>31</v>
      </c>
      <c r="F41" s="1282"/>
      <c r="G41" s="1282"/>
      <c r="H41" s="1283"/>
      <c r="I41" s="103">
        <v>26853</v>
      </c>
      <c r="J41" s="104">
        <v>26513</v>
      </c>
      <c r="K41" s="104">
        <v>26108</v>
      </c>
      <c r="L41" s="104">
        <v>25520</v>
      </c>
      <c r="M41" s="105">
        <v>24916</v>
      </c>
    </row>
    <row r="42" spans="2:13" ht="27.75" customHeight="1">
      <c r="B42" s="1278"/>
      <c r="C42" s="1279"/>
      <c r="D42" s="106"/>
      <c r="E42" s="1284" t="s">
        <v>32</v>
      </c>
      <c r="F42" s="1284"/>
      <c r="G42" s="1284"/>
      <c r="H42" s="1285"/>
      <c r="I42" s="107" t="s">
        <v>523</v>
      </c>
      <c r="J42" s="108" t="s">
        <v>523</v>
      </c>
      <c r="K42" s="108" t="s">
        <v>523</v>
      </c>
      <c r="L42" s="108" t="s">
        <v>523</v>
      </c>
      <c r="M42" s="109" t="s">
        <v>523</v>
      </c>
    </row>
    <row r="43" spans="2:13" ht="27.75" customHeight="1">
      <c r="B43" s="1278"/>
      <c r="C43" s="1279"/>
      <c r="D43" s="106"/>
      <c r="E43" s="1284" t="s">
        <v>33</v>
      </c>
      <c r="F43" s="1284"/>
      <c r="G43" s="1284"/>
      <c r="H43" s="1285"/>
      <c r="I43" s="107">
        <v>9493</v>
      </c>
      <c r="J43" s="108">
        <v>9462</v>
      </c>
      <c r="K43" s="108">
        <v>9273</v>
      </c>
      <c r="L43" s="108">
        <v>8921</v>
      </c>
      <c r="M43" s="109">
        <v>8814</v>
      </c>
    </row>
    <row r="44" spans="2:13" ht="27.75" customHeight="1">
      <c r="B44" s="1278"/>
      <c r="C44" s="1279"/>
      <c r="D44" s="106"/>
      <c r="E44" s="1284" t="s">
        <v>34</v>
      </c>
      <c r="F44" s="1284"/>
      <c r="G44" s="1284"/>
      <c r="H44" s="1285"/>
      <c r="I44" s="107">
        <v>1668</v>
      </c>
      <c r="J44" s="108">
        <v>1237</v>
      </c>
      <c r="K44" s="108">
        <v>894</v>
      </c>
      <c r="L44" s="108">
        <v>749</v>
      </c>
      <c r="M44" s="109">
        <v>631</v>
      </c>
    </row>
    <row r="45" spans="2:13" ht="27.75" customHeight="1">
      <c r="B45" s="1278"/>
      <c r="C45" s="1279"/>
      <c r="D45" s="106"/>
      <c r="E45" s="1284" t="s">
        <v>35</v>
      </c>
      <c r="F45" s="1284"/>
      <c r="G45" s="1284"/>
      <c r="H45" s="1285"/>
      <c r="I45" s="107">
        <v>3514</v>
      </c>
      <c r="J45" s="108">
        <v>3645</v>
      </c>
      <c r="K45" s="108">
        <v>3497</v>
      </c>
      <c r="L45" s="108">
        <v>3222</v>
      </c>
      <c r="M45" s="109">
        <v>3087</v>
      </c>
    </row>
    <row r="46" spans="2:13" ht="27.75" customHeight="1">
      <c r="B46" s="1278"/>
      <c r="C46" s="1279"/>
      <c r="D46" s="110"/>
      <c r="E46" s="1284" t="s">
        <v>36</v>
      </c>
      <c r="F46" s="1284"/>
      <c r="G46" s="1284"/>
      <c r="H46" s="1285"/>
      <c r="I46" s="107" t="s">
        <v>523</v>
      </c>
      <c r="J46" s="108" t="s">
        <v>523</v>
      </c>
      <c r="K46" s="108" t="s">
        <v>523</v>
      </c>
      <c r="L46" s="108" t="s">
        <v>523</v>
      </c>
      <c r="M46" s="109" t="s">
        <v>523</v>
      </c>
    </row>
    <row r="47" spans="2:13" ht="27.75" customHeight="1">
      <c r="B47" s="1278"/>
      <c r="C47" s="1279"/>
      <c r="D47" s="111"/>
      <c r="E47" s="1286" t="s">
        <v>37</v>
      </c>
      <c r="F47" s="1287"/>
      <c r="G47" s="1287"/>
      <c r="H47" s="1288"/>
      <c r="I47" s="107" t="s">
        <v>523</v>
      </c>
      <c r="J47" s="108" t="s">
        <v>523</v>
      </c>
      <c r="K47" s="108" t="s">
        <v>523</v>
      </c>
      <c r="L47" s="108" t="s">
        <v>523</v>
      </c>
      <c r="M47" s="109" t="s">
        <v>523</v>
      </c>
    </row>
    <row r="48" spans="2:13" ht="27.75" customHeight="1">
      <c r="B48" s="1278"/>
      <c r="C48" s="1279"/>
      <c r="D48" s="106"/>
      <c r="E48" s="1284" t="s">
        <v>38</v>
      </c>
      <c r="F48" s="1284"/>
      <c r="G48" s="1284"/>
      <c r="H48" s="1285"/>
      <c r="I48" s="107" t="s">
        <v>523</v>
      </c>
      <c r="J48" s="108" t="s">
        <v>523</v>
      </c>
      <c r="K48" s="108" t="s">
        <v>523</v>
      </c>
      <c r="L48" s="108" t="s">
        <v>523</v>
      </c>
      <c r="M48" s="109" t="s">
        <v>523</v>
      </c>
    </row>
    <row r="49" spans="2:13" ht="27.75" customHeight="1">
      <c r="B49" s="1280"/>
      <c r="C49" s="1281"/>
      <c r="D49" s="106"/>
      <c r="E49" s="1284" t="s">
        <v>39</v>
      </c>
      <c r="F49" s="1284"/>
      <c r="G49" s="1284"/>
      <c r="H49" s="1285"/>
      <c r="I49" s="107" t="s">
        <v>523</v>
      </c>
      <c r="J49" s="108" t="s">
        <v>523</v>
      </c>
      <c r="K49" s="108" t="s">
        <v>523</v>
      </c>
      <c r="L49" s="108" t="s">
        <v>523</v>
      </c>
      <c r="M49" s="109" t="s">
        <v>523</v>
      </c>
    </row>
    <row r="50" spans="2:13" ht="27.75" customHeight="1">
      <c r="B50" s="1289" t="s">
        <v>40</v>
      </c>
      <c r="C50" s="1290"/>
      <c r="D50" s="112"/>
      <c r="E50" s="1284" t="s">
        <v>41</v>
      </c>
      <c r="F50" s="1284"/>
      <c r="G50" s="1284"/>
      <c r="H50" s="1285"/>
      <c r="I50" s="107">
        <v>3729</v>
      </c>
      <c r="J50" s="108">
        <v>4042</v>
      </c>
      <c r="K50" s="108">
        <v>4275</v>
      </c>
      <c r="L50" s="108">
        <v>4411</v>
      </c>
      <c r="M50" s="109">
        <v>4512</v>
      </c>
    </row>
    <row r="51" spans="2:13" ht="27.75" customHeight="1">
      <c r="B51" s="1278"/>
      <c r="C51" s="1279"/>
      <c r="D51" s="106"/>
      <c r="E51" s="1284" t="s">
        <v>42</v>
      </c>
      <c r="F51" s="1284"/>
      <c r="G51" s="1284"/>
      <c r="H51" s="1285"/>
      <c r="I51" s="107">
        <v>40</v>
      </c>
      <c r="J51" s="108">
        <v>98</v>
      </c>
      <c r="K51" s="108">
        <v>79</v>
      </c>
      <c r="L51" s="108">
        <v>63</v>
      </c>
      <c r="M51" s="109">
        <v>44</v>
      </c>
    </row>
    <row r="52" spans="2:13" ht="27.75" customHeight="1">
      <c r="B52" s="1280"/>
      <c r="C52" s="1281"/>
      <c r="D52" s="106"/>
      <c r="E52" s="1284" t="s">
        <v>43</v>
      </c>
      <c r="F52" s="1284"/>
      <c r="G52" s="1284"/>
      <c r="H52" s="1285"/>
      <c r="I52" s="107">
        <v>24491</v>
      </c>
      <c r="J52" s="108">
        <v>24090</v>
      </c>
      <c r="K52" s="108">
        <v>23222</v>
      </c>
      <c r="L52" s="108">
        <v>22385</v>
      </c>
      <c r="M52" s="109">
        <v>21987</v>
      </c>
    </row>
    <row r="53" spans="2:13" ht="27.75" customHeight="1" thickBot="1">
      <c r="B53" s="1291" t="s">
        <v>21</v>
      </c>
      <c r="C53" s="1292"/>
      <c r="D53" s="113"/>
      <c r="E53" s="1293" t="s">
        <v>44</v>
      </c>
      <c r="F53" s="1293"/>
      <c r="G53" s="1293"/>
      <c r="H53" s="1294"/>
      <c r="I53" s="114">
        <v>13268</v>
      </c>
      <c r="J53" s="115">
        <v>12628</v>
      </c>
      <c r="K53" s="115">
        <v>12195</v>
      </c>
      <c r="L53" s="115">
        <v>11551</v>
      </c>
      <c r="M53" s="116">
        <v>10905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r0n3o0jKY3R+MyRUJtQjgACIlq4odzuioO/PqC8rV4PuiiHRpwhaUtAJhvmRIX9zLdDiND3rgHf+j6i2tE8Jw==" saltValue="G+mxftWbhIK986sadxdn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566</v>
      </c>
      <c r="G54" s="125" t="s">
        <v>567</v>
      </c>
      <c r="H54" s="126" t="s">
        <v>568</v>
      </c>
    </row>
    <row r="55" spans="2:8" ht="52.5" customHeight="1">
      <c r="B55" s="127"/>
      <c r="C55" s="1303" t="s">
        <v>47</v>
      </c>
      <c r="D55" s="1303"/>
      <c r="E55" s="1304"/>
      <c r="F55" s="128">
        <v>589</v>
      </c>
      <c r="G55" s="128">
        <v>589</v>
      </c>
      <c r="H55" s="129">
        <v>590</v>
      </c>
    </row>
    <row r="56" spans="2:8" ht="52.5" customHeight="1">
      <c r="B56" s="130"/>
      <c r="C56" s="1305" t="s">
        <v>48</v>
      </c>
      <c r="D56" s="1305"/>
      <c r="E56" s="1306"/>
      <c r="F56" s="131">
        <v>2785</v>
      </c>
      <c r="G56" s="131">
        <v>2632</v>
      </c>
      <c r="H56" s="132">
        <v>2639</v>
      </c>
    </row>
    <row r="57" spans="2:8" ht="53.25" customHeight="1">
      <c r="B57" s="130"/>
      <c r="C57" s="1307" t="s">
        <v>49</v>
      </c>
      <c r="D57" s="1307"/>
      <c r="E57" s="1308"/>
      <c r="F57" s="133">
        <v>1975</v>
      </c>
      <c r="G57" s="133">
        <v>2169</v>
      </c>
      <c r="H57" s="134">
        <v>2162</v>
      </c>
    </row>
    <row r="58" spans="2:8" ht="45.75" customHeight="1">
      <c r="B58" s="135"/>
      <c r="C58" s="1295" t="s">
        <v>616</v>
      </c>
      <c r="D58" s="1296"/>
      <c r="E58" s="1297"/>
      <c r="F58" s="136">
        <v>1071</v>
      </c>
      <c r="G58" s="136">
        <v>1053</v>
      </c>
      <c r="H58" s="137">
        <v>1021</v>
      </c>
    </row>
    <row r="59" spans="2:8" ht="45.75" customHeight="1">
      <c r="B59" s="135"/>
      <c r="C59" s="1295" t="s">
        <v>617</v>
      </c>
      <c r="D59" s="1296"/>
      <c r="E59" s="1297"/>
      <c r="F59" s="136">
        <v>245</v>
      </c>
      <c r="G59" s="136">
        <v>457</v>
      </c>
      <c r="H59" s="137">
        <v>646</v>
      </c>
    </row>
    <row r="60" spans="2:8" ht="45.75" customHeight="1">
      <c r="B60" s="135"/>
      <c r="C60" s="1295" t="s">
        <v>618</v>
      </c>
      <c r="D60" s="1296"/>
      <c r="E60" s="1297"/>
      <c r="F60" s="136">
        <v>125</v>
      </c>
      <c r="G60" s="136">
        <v>182</v>
      </c>
      <c r="H60" s="137">
        <v>172</v>
      </c>
    </row>
    <row r="61" spans="2:8" ht="45.75" customHeight="1">
      <c r="B61" s="135"/>
      <c r="C61" s="1295" t="s">
        <v>622</v>
      </c>
      <c r="D61" s="1296"/>
      <c r="E61" s="1297"/>
      <c r="F61" s="136">
        <v>122</v>
      </c>
      <c r="G61" s="136">
        <v>119</v>
      </c>
      <c r="H61" s="137">
        <v>108</v>
      </c>
    </row>
    <row r="62" spans="2:8" ht="45.75" customHeight="1" thickBot="1">
      <c r="B62" s="138"/>
      <c r="C62" s="1298" t="s">
        <v>619</v>
      </c>
      <c r="D62" s="1299"/>
      <c r="E62" s="1300"/>
      <c r="F62" s="139">
        <v>139</v>
      </c>
      <c r="G62" s="139">
        <v>130</v>
      </c>
      <c r="H62" s="140">
        <v>94</v>
      </c>
    </row>
    <row r="63" spans="2:8" ht="52.5" customHeight="1" thickBot="1">
      <c r="B63" s="141"/>
      <c r="C63" s="1301" t="s">
        <v>50</v>
      </c>
      <c r="D63" s="1301"/>
      <c r="E63" s="1302"/>
      <c r="F63" s="142">
        <v>5348</v>
      </c>
      <c r="G63" s="142">
        <v>5389</v>
      </c>
      <c r="H63" s="143">
        <v>5391</v>
      </c>
    </row>
    <row r="64" spans="2:8" ht="15" customHeight="1"/>
  </sheetData>
  <sheetProtection algorithmName="SHA-512" hashValue="BID0VrZsh3xIu+ncFXSXhR6nENRFTjHVkGrJQjTtBTB5aPjSbkVSOEFI+rQhXBoAmkTxb4nlM65SWWT956Pazw==" saltValue="3vKAyygJG9AmX9S9B1sj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B53" sqref="BB53:BO54"/>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633</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633</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632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629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1" t="s">
        <v>634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628</v>
      </c>
    </row>
    <row r="50" spans="1:109" ht="13.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564</v>
      </c>
      <c r="BQ50" s="1311"/>
      <c r="BR50" s="1311"/>
      <c r="BS50" s="1311"/>
      <c r="BT50" s="1311"/>
      <c r="BU50" s="1311"/>
      <c r="BV50" s="1311"/>
      <c r="BW50" s="1311"/>
      <c r="BX50" s="1311" t="s">
        <v>565</v>
      </c>
      <c r="BY50" s="1311"/>
      <c r="BZ50" s="1311"/>
      <c r="CA50" s="1311"/>
      <c r="CB50" s="1311"/>
      <c r="CC50" s="1311"/>
      <c r="CD50" s="1311"/>
      <c r="CE50" s="1311"/>
      <c r="CF50" s="1311" t="s">
        <v>566</v>
      </c>
      <c r="CG50" s="1311"/>
      <c r="CH50" s="1311"/>
      <c r="CI50" s="1311"/>
      <c r="CJ50" s="1311"/>
      <c r="CK50" s="1311"/>
      <c r="CL50" s="1311"/>
      <c r="CM50" s="1311"/>
      <c r="CN50" s="1311" t="s">
        <v>567</v>
      </c>
      <c r="CO50" s="1311"/>
      <c r="CP50" s="1311"/>
      <c r="CQ50" s="1311"/>
      <c r="CR50" s="1311"/>
      <c r="CS50" s="1311"/>
      <c r="CT50" s="1311"/>
      <c r="CU50" s="1311"/>
      <c r="CV50" s="1311" t="s">
        <v>568</v>
      </c>
      <c r="CW50" s="1311"/>
      <c r="CX50" s="1311"/>
      <c r="CY50" s="1311"/>
      <c r="CZ50" s="1311"/>
      <c r="DA50" s="1311"/>
      <c r="DB50" s="1311"/>
      <c r="DC50" s="1311"/>
    </row>
    <row r="51" spans="1:109" ht="13.5" customHeight="1">
      <c r="B51" s="387"/>
      <c r="G51" s="1320"/>
      <c r="H51" s="1320"/>
      <c r="I51" s="1330"/>
      <c r="J51" s="1330"/>
      <c r="K51" s="1316"/>
      <c r="L51" s="1316"/>
      <c r="M51" s="1316"/>
      <c r="N51" s="1316"/>
      <c r="AM51" s="394"/>
      <c r="AN51" s="1312" t="s">
        <v>627</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09">
        <v>134.1</v>
      </c>
      <c r="BQ51" s="1309"/>
      <c r="BR51" s="1309"/>
      <c r="BS51" s="1309"/>
      <c r="BT51" s="1309"/>
      <c r="BU51" s="1309"/>
      <c r="BV51" s="1309"/>
      <c r="BW51" s="1309"/>
      <c r="BX51" s="1309">
        <v>131</v>
      </c>
      <c r="BY51" s="1309"/>
      <c r="BZ51" s="1309"/>
      <c r="CA51" s="1309"/>
      <c r="CB51" s="1309"/>
      <c r="CC51" s="1309"/>
      <c r="CD51" s="1309"/>
      <c r="CE51" s="1309"/>
      <c r="CF51" s="1309">
        <v>127.4</v>
      </c>
      <c r="CG51" s="1309"/>
      <c r="CH51" s="1309"/>
      <c r="CI51" s="1309"/>
      <c r="CJ51" s="1309"/>
      <c r="CK51" s="1309"/>
      <c r="CL51" s="1309"/>
      <c r="CM51" s="1309"/>
      <c r="CN51" s="1309">
        <v>121.5</v>
      </c>
      <c r="CO51" s="1309"/>
      <c r="CP51" s="1309"/>
      <c r="CQ51" s="1309"/>
      <c r="CR51" s="1309"/>
      <c r="CS51" s="1309"/>
      <c r="CT51" s="1309"/>
      <c r="CU51" s="1309"/>
      <c r="CV51" s="1309">
        <v>113.4</v>
      </c>
      <c r="CW51" s="1309"/>
      <c r="CX51" s="1309"/>
      <c r="CY51" s="1309"/>
      <c r="CZ51" s="1309"/>
      <c r="DA51" s="1309"/>
      <c r="DB51" s="1309"/>
      <c r="DC51" s="1309"/>
    </row>
    <row r="52" spans="1:109" ht="13.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631</v>
      </c>
      <c r="BC53" s="1312"/>
      <c r="BD53" s="1312"/>
      <c r="BE53" s="1312"/>
      <c r="BF53" s="1312"/>
      <c r="BG53" s="1312"/>
      <c r="BH53" s="1312"/>
      <c r="BI53" s="1312"/>
      <c r="BJ53" s="1312"/>
      <c r="BK53" s="1312"/>
      <c r="BL53" s="1312"/>
      <c r="BM53" s="1312"/>
      <c r="BN53" s="1312"/>
      <c r="BO53" s="1312"/>
      <c r="BP53" s="1309">
        <v>58.9</v>
      </c>
      <c r="BQ53" s="1309"/>
      <c r="BR53" s="1309"/>
      <c r="BS53" s="1309"/>
      <c r="BT53" s="1309"/>
      <c r="BU53" s="1309"/>
      <c r="BV53" s="1309"/>
      <c r="BW53" s="1309"/>
      <c r="BX53" s="1309">
        <v>65.099999999999994</v>
      </c>
      <c r="BY53" s="1309"/>
      <c r="BZ53" s="1309"/>
      <c r="CA53" s="1309"/>
      <c r="CB53" s="1309"/>
      <c r="CC53" s="1309"/>
      <c r="CD53" s="1309"/>
      <c r="CE53" s="1309"/>
      <c r="CF53" s="1309">
        <v>65.900000000000006</v>
      </c>
      <c r="CG53" s="1309"/>
      <c r="CH53" s="1309"/>
      <c r="CI53" s="1309"/>
      <c r="CJ53" s="1309"/>
      <c r="CK53" s="1309"/>
      <c r="CL53" s="1309"/>
      <c r="CM53" s="1309"/>
      <c r="CN53" s="1309">
        <v>66.8</v>
      </c>
      <c r="CO53" s="1309"/>
      <c r="CP53" s="1309"/>
      <c r="CQ53" s="1309"/>
      <c r="CR53" s="1309"/>
      <c r="CS53" s="1309"/>
      <c r="CT53" s="1309"/>
      <c r="CU53" s="1309"/>
      <c r="CV53" s="1309">
        <v>67.599999999999994</v>
      </c>
      <c r="CW53" s="1309"/>
      <c r="CX53" s="1309"/>
      <c r="CY53" s="1309"/>
      <c r="CZ53" s="1309"/>
      <c r="DA53" s="1309"/>
      <c r="DB53" s="1309"/>
      <c r="DC53" s="1309"/>
    </row>
    <row r="54" spans="1:109" ht="13.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c r="A55" s="402"/>
      <c r="B55" s="387"/>
      <c r="G55" s="1315"/>
      <c r="H55" s="1315"/>
      <c r="I55" s="1315"/>
      <c r="J55" s="1315"/>
      <c r="K55" s="1316"/>
      <c r="L55" s="1316"/>
      <c r="M55" s="1316"/>
      <c r="N55" s="1316"/>
      <c r="AN55" s="1311" t="s">
        <v>626</v>
      </c>
      <c r="AO55" s="1311"/>
      <c r="AP55" s="1311"/>
      <c r="AQ55" s="1311"/>
      <c r="AR55" s="1311"/>
      <c r="AS55" s="1311"/>
      <c r="AT55" s="1311"/>
      <c r="AU55" s="1311"/>
      <c r="AV55" s="1311"/>
      <c r="AW55" s="1311"/>
      <c r="AX55" s="1311"/>
      <c r="AY55" s="1311"/>
      <c r="AZ55" s="1311"/>
      <c r="BA55" s="1311"/>
      <c r="BB55" s="1312" t="s">
        <v>625</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631</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630</v>
      </c>
    </row>
    <row r="64" spans="1:109" ht="13.5">
      <c r="B64" s="387"/>
      <c r="G64" s="403"/>
      <c r="I64" s="405"/>
      <c r="J64" s="405"/>
      <c r="K64" s="405"/>
      <c r="L64" s="405"/>
      <c r="M64" s="405"/>
      <c r="N64" s="404"/>
      <c r="AM64" s="403"/>
      <c r="AN64" s="403" t="s">
        <v>629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1" t="s">
        <v>635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628</v>
      </c>
    </row>
    <row r="72" spans="2:107" ht="13.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564</v>
      </c>
      <c r="BQ72" s="1311"/>
      <c r="BR72" s="1311"/>
      <c r="BS72" s="1311"/>
      <c r="BT72" s="1311"/>
      <c r="BU72" s="1311"/>
      <c r="BV72" s="1311"/>
      <c r="BW72" s="1311"/>
      <c r="BX72" s="1311" t="s">
        <v>565</v>
      </c>
      <c r="BY72" s="1311"/>
      <c r="BZ72" s="1311"/>
      <c r="CA72" s="1311"/>
      <c r="CB72" s="1311"/>
      <c r="CC72" s="1311"/>
      <c r="CD72" s="1311"/>
      <c r="CE72" s="1311"/>
      <c r="CF72" s="1311" t="s">
        <v>566</v>
      </c>
      <c r="CG72" s="1311"/>
      <c r="CH72" s="1311"/>
      <c r="CI72" s="1311"/>
      <c r="CJ72" s="1311"/>
      <c r="CK72" s="1311"/>
      <c r="CL72" s="1311"/>
      <c r="CM72" s="1311"/>
      <c r="CN72" s="1311" t="s">
        <v>567</v>
      </c>
      <c r="CO72" s="1311"/>
      <c r="CP72" s="1311"/>
      <c r="CQ72" s="1311"/>
      <c r="CR72" s="1311"/>
      <c r="CS72" s="1311"/>
      <c r="CT72" s="1311"/>
      <c r="CU72" s="1311"/>
      <c r="CV72" s="1311" t="s">
        <v>568</v>
      </c>
      <c r="CW72" s="1311"/>
      <c r="CX72" s="1311"/>
      <c r="CY72" s="1311"/>
      <c r="CZ72" s="1311"/>
      <c r="DA72" s="1311"/>
      <c r="DB72" s="1311"/>
      <c r="DC72" s="1311"/>
    </row>
    <row r="73" spans="2:107" ht="13.5">
      <c r="B73" s="387"/>
      <c r="G73" s="1320"/>
      <c r="H73" s="1320"/>
      <c r="I73" s="1320"/>
      <c r="J73" s="1320"/>
      <c r="K73" s="1310"/>
      <c r="L73" s="1310"/>
      <c r="M73" s="1310"/>
      <c r="N73" s="1310"/>
      <c r="AM73" s="394"/>
      <c r="AN73" s="1312" t="s">
        <v>627</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v>134.1</v>
      </c>
      <c r="BQ73" s="1309"/>
      <c r="BR73" s="1309"/>
      <c r="BS73" s="1309"/>
      <c r="BT73" s="1309"/>
      <c r="BU73" s="1309"/>
      <c r="BV73" s="1309"/>
      <c r="BW73" s="1309"/>
      <c r="BX73" s="1309">
        <v>131</v>
      </c>
      <c r="BY73" s="1309"/>
      <c r="BZ73" s="1309"/>
      <c r="CA73" s="1309"/>
      <c r="CB73" s="1309"/>
      <c r="CC73" s="1309"/>
      <c r="CD73" s="1309"/>
      <c r="CE73" s="1309"/>
      <c r="CF73" s="1309">
        <v>127.4</v>
      </c>
      <c r="CG73" s="1309"/>
      <c r="CH73" s="1309"/>
      <c r="CI73" s="1309"/>
      <c r="CJ73" s="1309"/>
      <c r="CK73" s="1309"/>
      <c r="CL73" s="1309"/>
      <c r="CM73" s="1309"/>
      <c r="CN73" s="1309">
        <v>121.5</v>
      </c>
      <c r="CO73" s="1309"/>
      <c r="CP73" s="1309"/>
      <c r="CQ73" s="1309"/>
      <c r="CR73" s="1309"/>
      <c r="CS73" s="1309"/>
      <c r="CT73" s="1309"/>
      <c r="CU73" s="1309"/>
      <c r="CV73" s="1309">
        <v>113.4</v>
      </c>
      <c r="CW73" s="1309"/>
      <c r="CX73" s="1309"/>
      <c r="CY73" s="1309"/>
      <c r="CZ73" s="1309"/>
      <c r="DA73" s="1309"/>
      <c r="DB73" s="1309"/>
      <c r="DC73" s="1309"/>
    </row>
    <row r="74" spans="2:107" ht="13.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11.2</v>
      </c>
      <c r="BY75" s="1309"/>
      <c r="BZ75" s="1309"/>
      <c r="CA75" s="1309"/>
      <c r="CB75" s="1309"/>
      <c r="CC75" s="1309"/>
      <c r="CD75" s="1309"/>
      <c r="CE75" s="1309"/>
      <c r="CF75" s="1309">
        <v>11.1</v>
      </c>
      <c r="CG75" s="1309"/>
      <c r="CH75" s="1309"/>
      <c r="CI75" s="1309"/>
      <c r="CJ75" s="1309"/>
      <c r="CK75" s="1309"/>
      <c r="CL75" s="1309"/>
      <c r="CM75" s="1309"/>
      <c r="CN75" s="1309">
        <v>11.1</v>
      </c>
      <c r="CO75" s="1309"/>
      <c r="CP75" s="1309"/>
      <c r="CQ75" s="1309"/>
      <c r="CR75" s="1309"/>
      <c r="CS75" s="1309"/>
      <c r="CT75" s="1309"/>
      <c r="CU75" s="1309"/>
      <c r="CV75" s="1309">
        <v>11</v>
      </c>
      <c r="CW75" s="1309"/>
      <c r="CX75" s="1309"/>
      <c r="CY75" s="1309"/>
      <c r="CZ75" s="1309"/>
      <c r="DA75" s="1309"/>
      <c r="DB75" s="1309"/>
      <c r="DC75" s="1309"/>
    </row>
    <row r="76" spans="2:107" ht="13.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c r="B77" s="387"/>
      <c r="G77" s="1315"/>
      <c r="H77" s="1315"/>
      <c r="I77" s="1315"/>
      <c r="J77" s="1315"/>
      <c r="K77" s="1310"/>
      <c r="L77" s="1310"/>
      <c r="M77" s="1310"/>
      <c r="N77" s="1310"/>
      <c r="AN77" s="1311" t="s">
        <v>626</v>
      </c>
      <c r="AO77" s="1311"/>
      <c r="AP77" s="1311"/>
      <c r="AQ77" s="1311"/>
      <c r="AR77" s="1311"/>
      <c r="AS77" s="1311"/>
      <c r="AT77" s="1311"/>
      <c r="AU77" s="1311"/>
      <c r="AV77" s="1311"/>
      <c r="AW77" s="1311"/>
      <c r="AX77" s="1311"/>
      <c r="AY77" s="1311"/>
      <c r="AZ77" s="1311"/>
      <c r="BA77" s="1311"/>
      <c r="BB77" s="1312" t="s">
        <v>625</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624</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9oZf1VtPG2OMYsm1ChsHFy98mYZEW37YUD3NtIpJTEl+0SuA7FrzIW2jwdw8hfqqgHt3gHdwMACPUFtlat4Lw==" saltValue="jaiOn3aq4No/WJWshHOe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D101" zoomScaleNormal="100" zoomScaleSheetLayoutView="70" workbookViewId="0">
      <selection activeCell="AF64" sqref="AF64"/>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SBJ86Htmp7XYyLSSoS9jXPM3wFUbus4wUx8Uez947q4rabHQWEbcyhF1btDZAxvJsoJn/IhQEoygYF0SrVKQiw==" saltValue="3xq6XpNIktRITa8ySZX4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J109" sqref="BJ10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510</v>
      </c>
    </row>
  </sheetData>
  <sheetProtection algorithmName="SHA-512" hashValue="YN+9Y7dtpia++a0NVZ3MOhhGaw/YlOE0zKO/UmXWTFa0uZzA7SRE4BiKFkn1IXtg0k9qXS7e/y2U3HeF5iJZkg==" saltValue="rQDJM+mnrZMMMnq57gV1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561</v>
      </c>
      <c r="G2" s="157"/>
      <c r="H2" s="158"/>
    </row>
    <row r="3" spans="1:8">
      <c r="A3" s="154" t="s">
        <v>554</v>
      </c>
      <c r="B3" s="159"/>
      <c r="C3" s="160"/>
      <c r="D3" s="161">
        <v>106516</v>
      </c>
      <c r="E3" s="162"/>
      <c r="F3" s="163">
        <v>85459</v>
      </c>
      <c r="G3" s="164"/>
      <c r="H3" s="165"/>
    </row>
    <row r="4" spans="1:8">
      <c r="A4" s="166"/>
      <c r="B4" s="167"/>
      <c r="C4" s="168"/>
      <c r="D4" s="169">
        <v>51612</v>
      </c>
      <c r="E4" s="170"/>
      <c r="F4" s="171">
        <v>44378</v>
      </c>
      <c r="G4" s="172"/>
      <c r="H4" s="173"/>
    </row>
    <row r="5" spans="1:8">
      <c r="A5" s="154" t="s">
        <v>556</v>
      </c>
      <c r="B5" s="159"/>
      <c r="C5" s="160"/>
      <c r="D5" s="161">
        <v>86666</v>
      </c>
      <c r="E5" s="162"/>
      <c r="F5" s="163">
        <v>83280</v>
      </c>
      <c r="G5" s="164"/>
      <c r="H5" s="165"/>
    </row>
    <row r="6" spans="1:8">
      <c r="A6" s="166"/>
      <c r="B6" s="167"/>
      <c r="C6" s="168"/>
      <c r="D6" s="169">
        <v>26083</v>
      </c>
      <c r="E6" s="170"/>
      <c r="F6" s="171">
        <v>43123</v>
      </c>
      <c r="G6" s="172"/>
      <c r="H6" s="173"/>
    </row>
    <row r="7" spans="1:8">
      <c r="A7" s="154" t="s">
        <v>557</v>
      </c>
      <c r="B7" s="159"/>
      <c r="C7" s="160"/>
      <c r="D7" s="161">
        <v>97296</v>
      </c>
      <c r="E7" s="162"/>
      <c r="F7" s="163">
        <v>88968</v>
      </c>
      <c r="G7" s="164"/>
      <c r="H7" s="165"/>
    </row>
    <row r="8" spans="1:8">
      <c r="A8" s="166"/>
      <c r="B8" s="167"/>
      <c r="C8" s="168"/>
      <c r="D8" s="169">
        <v>36811</v>
      </c>
      <c r="E8" s="170"/>
      <c r="F8" s="171">
        <v>45482</v>
      </c>
      <c r="G8" s="172"/>
      <c r="H8" s="173"/>
    </row>
    <row r="9" spans="1:8">
      <c r="A9" s="154" t="s">
        <v>558</v>
      </c>
      <c r="B9" s="159"/>
      <c r="C9" s="160"/>
      <c r="D9" s="161">
        <v>63700</v>
      </c>
      <c r="E9" s="162"/>
      <c r="F9" s="163">
        <v>85173</v>
      </c>
      <c r="G9" s="164"/>
      <c r="H9" s="165"/>
    </row>
    <row r="10" spans="1:8">
      <c r="A10" s="166"/>
      <c r="B10" s="167"/>
      <c r="C10" s="168"/>
      <c r="D10" s="169">
        <v>27032</v>
      </c>
      <c r="E10" s="170"/>
      <c r="F10" s="171">
        <v>43913</v>
      </c>
      <c r="G10" s="172"/>
      <c r="H10" s="173"/>
    </row>
    <row r="11" spans="1:8">
      <c r="A11" s="154" t="s">
        <v>559</v>
      </c>
      <c r="B11" s="159"/>
      <c r="C11" s="160"/>
      <c r="D11" s="161">
        <v>71389</v>
      </c>
      <c r="E11" s="162"/>
      <c r="F11" s="163">
        <v>94081</v>
      </c>
      <c r="G11" s="164"/>
      <c r="H11" s="165"/>
    </row>
    <row r="12" spans="1:8">
      <c r="A12" s="166"/>
      <c r="B12" s="167"/>
      <c r="C12" s="174"/>
      <c r="D12" s="169">
        <v>23052</v>
      </c>
      <c r="E12" s="170"/>
      <c r="F12" s="171">
        <v>48949</v>
      </c>
      <c r="G12" s="172"/>
      <c r="H12" s="173"/>
    </row>
    <row r="13" spans="1:8">
      <c r="A13" s="154"/>
      <c r="B13" s="159"/>
      <c r="C13" s="175"/>
      <c r="D13" s="176">
        <v>85113</v>
      </c>
      <c r="E13" s="177"/>
      <c r="F13" s="178">
        <v>87392</v>
      </c>
      <c r="G13" s="179"/>
      <c r="H13" s="165"/>
    </row>
    <row r="14" spans="1:8">
      <c r="A14" s="166"/>
      <c r="B14" s="167"/>
      <c r="C14" s="168"/>
      <c r="D14" s="169">
        <v>32918</v>
      </c>
      <c r="E14" s="170"/>
      <c r="F14" s="171">
        <v>45169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3.64</v>
      </c>
      <c r="C19" s="180">
        <f>ROUND(VALUE(SUBSTITUTE(実質収支比率等に係る経年分析!G$48,"▲","-")),2)</f>
        <v>1.99</v>
      </c>
      <c r="D19" s="180">
        <f>ROUND(VALUE(SUBSTITUTE(実質収支比率等に係る経年分析!H$48,"▲","-")),2)</f>
        <v>0.06</v>
      </c>
      <c r="E19" s="180">
        <f>ROUND(VALUE(SUBSTITUTE(実質収支比率等に係る経年分析!I$48,"▲","-")),2)</f>
        <v>0.05</v>
      </c>
      <c r="F19" s="180">
        <f>ROUND(VALUE(SUBSTITUTE(実質収支比率等に係る経年分析!J$48,"▲","-")),2)</f>
        <v>1.62</v>
      </c>
    </row>
    <row r="20" spans="1:11">
      <c r="A20" s="180" t="s">
        <v>54</v>
      </c>
      <c r="B20" s="180">
        <f>ROUND(VALUE(SUBSTITUTE(実質収支比率等に係る経年分析!F$47,"▲","-")),2)</f>
        <v>2.82</v>
      </c>
      <c r="C20" s="180">
        <f>ROUND(VALUE(SUBSTITUTE(実質収支比率等に係る経年分析!G$47,"▲","-")),2)</f>
        <v>2.9</v>
      </c>
      <c r="D20" s="180">
        <f>ROUND(VALUE(SUBSTITUTE(実質収支比率等に係る経年分析!H$47,"▲","-")),2)</f>
        <v>4.9800000000000004</v>
      </c>
      <c r="E20" s="180">
        <f>ROUND(VALUE(SUBSTITUTE(実質収支比率等に係る経年分析!I$47,"▲","-")),2)</f>
        <v>5.07</v>
      </c>
      <c r="F20" s="180">
        <f>ROUND(VALUE(SUBSTITUTE(実質収支比率等に係る経年分析!J$47,"▲","-")),2)</f>
        <v>5.0199999999999996</v>
      </c>
    </row>
    <row r="21" spans="1:11">
      <c r="A21" s="180" t="s">
        <v>55</v>
      </c>
      <c r="B21" s="180">
        <f>IF(ISNUMBER(VALUE(SUBSTITUTE(実質収支比率等に係る経年分析!F$49,"▲","-"))),ROUND(VALUE(SUBSTITUTE(実質収支比率等に係る経年分析!F$49,"▲","-")),2),NA())</f>
        <v>0.94</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-1.98</v>
      </c>
      <c r="E21" s="180">
        <f>IF(ISNUMBER(VALUE(SUBSTITUTE(実質収支比率等に係る経年分析!I$49,"▲","-"))),ROUND(VALUE(SUBSTITUTE(実質収支比率等に係る経年分析!I$49,"▲","-")),2),NA())</f>
        <v>-0.01</v>
      </c>
      <c r="F21" s="180">
        <f>IF(ISNUMBER(VALUE(SUBSTITUTE(実質収支比率等に係る経年分析!J$49,"▲","-"))),ROUND(VALUE(SUBSTITUTE(実質収支比率等に係る経年分析!J$49,"▲","-")),2),NA())</f>
        <v>1.58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0.55000000000000004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四万十市後期高齢者医療会計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c r="A30" s="181" t="str">
        <f>IF(連結実質赤字比率に係る赤字・黒字の構成分析!C$40="",NA(),連結実質赤字比率に係る赤字・黒字の構成分析!C$40)</f>
        <v>四万十市簡易水道事業会計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四万十市下水道事業会計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c r="A32" s="181" t="str">
        <f>IF(連結実質赤字比率に係る赤字・黒字の構成分析!C$38="",NA(),連結実質赤字比率に係る赤字・黒字の構成分析!C$38)</f>
        <v>四万十市病院事業会計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c r="A33" s="181" t="str">
        <f>IF(連結実質赤字比率に係る赤字・黒字の構成分析!C$37="",NA(),連結実質赤字比率に係る赤字・黒字の構成分析!C$37)</f>
        <v>四万十市介護保険会計保険事業勘定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c r="A35" s="181" t="str">
        <f>IF(連結実質赤字比率に係る赤字・黒字の構成分析!C$35="",NA(),連結実質赤字比率に係る赤字・黒字の構成分析!C$35)</f>
        <v>四万十市水道事業会計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2.4900000000000002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3.97</v>
      </c>
    </row>
    <row r="36" spans="1:16">
      <c r="A36" s="181" t="str">
        <f>IF(連結実質赤字比率に係る赤字・黒字の構成分析!C$34="",NA(),連結実質赤字比率に係る赤字・黒字の構成分析!C$34)</f>
        <v>四万十市国民健康保険会計診療施設勘定</v>
      </c>
      <c r="B36" s="181">
        <f>IF(ROUND(VALUE(SUBSTITUTE(連結実質赤字比率に係る赤字・黒字の構成分析!F$34,"▲", "-")), 2) &lt; 0, ABS(ROUND(VALUE(SUBSTITUTE(連結実質赤字比率に係る赤字・黒字の構成分析!F$34,"▲", "-")), 2)), NA())</f>
        <v>1.0900000000000001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1.1200000000000001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1.1499999999999999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1.1499999999999999</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2567</v>
      </c>
      <c r="E42" s="182"/>
      <c r="F42" s="182"/>
      <c r="G42" s="182">
        <f>'実質公債費比率（分子）の構造'!L$52</f>
        <v>2496</v>
      </c>
      <c r="H42" s="182"/>
      <c r="I42" s="182"/>
      <c r="J42" s="182">
        <f>'実質公債費比率（分子）の構造'!M$52</f>
        <v>2279</v>
      </c>
      <c r="K42" s="182"/>
      <c r="L42" s="182"/>
      <c r="M42" s="182">
        <f>'実質公債費比率（分子）の構造'!N$52</f>
        <v>2138</v>
      </c>
      <c r="N42" s="182"/>
      <c r="O42" s="182"/>
      <c r="P42" s="182">
        <f>'実質公債費比率（分子）の構造'!O$52</f>
        <v>2160</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1</v>
      </c>
      <c r="O44" s="182"/>
      <c r="P44" s="182"/>
    </row>
    <row r="45" spans="1:16">
      <c r="A45" s="182" t="s">
        <v>65</v>
      </c>
      <c r="B45" s="182">
        <f>'実質公債費比率（分子）の構造'!K$49</f>
        <v>508</v>
      </c>
      <c r="C45" s="182"/>
      <c r="D45" s="182"/>
      <c r="E45" s="182">
        <f>'実質公債費比率（分子）の構造'!L$49</f>
        <v>488</v>
      </c>
      <c r="F45" s="182"/>
      <c r="G45" s="182"/>
      <c r="H45" s="182">
        <f>'実質公債費比率（分子）の構造'!M$49</f>
        <v>315</v>
      </c>
      <c r="I45" s="182"/>
      <c r="J45" s="182"/>
      <c r="K45" s="182">
        <f>'実質公債費比率（分子）の構造'!N$49</f>
        <v>124</v>
      </c>
      <c r="L45" s="182"/>
      <c r="M45" s="182"/>
      <c r="N45" s="182">
        <f>'実質公債費比率（分子）の構造'!O$49</f>
        <v>124</v>
      </c>
      <c r="O45" s="182"/>
      <c r="P45" s="182"/>
    </row>
    <row r="46" spans="1:16">
      <c r="A46" s="182" t="s">
        <v>66</v>
      </c>
      <c r="B46" s="182">
        <f>'実質公債費比率（分子）の構造'!K$48</f>
        <v>570</v>
      </c>
      <c r="C46" s="182"/>
      <c r="D46" s="182"/>
      <c r="E46" s="182">
        <f>'実質公債費比率（分子）の構造'!L$48</f>
        <v>557</v>
      </c>
      <c r="F46" s="182"/>
      <c r="G46" s="182"/>
      <c r="H46" s="182">
        <f>'実質公債費比率（分子）の構造'!M$48</f>
        <v>581</v>
      </c>
      <c r="I46" s="182"/>
      <c r="J46" s="182"/>
      <c r="K46" s="182">
        <f>'実質公債費比率（分子）の構造'!N$48</f>
        <v>576</v>
      </c>
      <c r="L46" s="182"/>
      <c r="M46" s="182"/>
      <c r="N46" s="182">
        <f>'実質公債費比率（分子）の構造'!O$48</f>
        <v>646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2556</v>
      </c>
      <c r="C49" s="182"/>
      <c r="D49" s="182"/>
      <c r="E49" s="182">
        <f>'実質公債費比率（分子）の構造'!L$45</f>
        <v>2506</v>
      </c>
      <c r="F49" s="182"/>
      <c r="G49" s="182"/>
      <c r="H49" s="182">
        <f>'実質公債費比率（分子）の構造'!M$45</f>
        <v>2504</v>
      </c>
      <c r="I49" s="182"/>
      <c r="J49" s="182"/>
      <c r="K49" s="182">
        <f>'実質公債費比率（分子）の構造'!N$45</f>
        <v>2462</v>
      </c>
      <c r="L49" s="182"/>
      <c r="M49" s="182"/>
      <c r="N49" s="182">
        <f>'実質公債費比率（分子）の構造'!O$45</f>
        <v>2409</v>
      </c>
      <c r="O49" s="182"/>
      <c r="P49" s="182"/>
    </row>
    <row r="50" spans="1:16">
      <c r="A50" s="182" t="s">
        <v>70</v>
      </c>
      <c r="B50" s="182" t="e">
        <f>NA()</f>
        <v>#N/A</v>
      </c>
      <c r="C50" s="182">
        <f>IF(ISNUMBER('実質公債費比率（分子）の構造'!K$53),'実質公債費比率（分子）の構造'!K$53,NA())</f>
        <v>1067</v>
      </c>
      <c r="D50" s="182" t="e">
        <f>NA()</f>
        <v>#N/A</v>
      </c>
      <c r="E50" s="182" t="e">
        <f>NA()</f>
        <v>#N/A</v>
      </c>
      <c r="F50" s="182">
        <f>IF(ISNUMBER('実質公債費比率（分子）の構造'!L$53),'実質公債費比率（分子）の構造'!L$53,NA())</f>
        <v>1055</v>
      </c>
      <c r="G50" s="182" t="e">
        <f>NA()</f>
        <v>#N/A</v>
      </c>
      <c r="H50" s="182" t="e">
        <f>NA()</f>
        <v>#N/A</v>
      </c>
      <c r="I50" s="182">
        <f>IF(ISNUMBER('実質公債費比率（分子）の構造'!M$53),'実質公債費比率（分子）の構造'!M$53,NA())</f>
        <v>1121</v>
      </c>
      <c r="J50" s="182" t="e">
        <f>NA()</f>
        <v>#N/A</v>
      </c>
      <c r="K50" s="182" t="e">
        <f>NA()</f>
        <v>#N/A</v>
      </c>
      <c r="L50" s="182">
        <f>IF(ISNUMBER('実質公債費比率（分子）の構造'!N$53),'実質公債費比率（分子）の構造'!N$53,NA())</f>
        <v>1024</v>
      </c>
      <c r="M50" s="182" t="e">
        <f>NA()</f>
        <v>#N/A</v>
      </c>
      <c r="N50" s="182" t="e">
        <f>NA()</f>
        <v>#N/A</v>
      </c>
      <c r="O50" s="182">
        <f>IF(ISNUMBER('実質公債費比率（分子）の構造'!O$53),'実質公債費比率（分子）の構造'!O$53,NA())</f>
        <v>1020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24491</v>
      </c>
      <c r="E56" s="181"/>
      <c r="F56" s="181"/>
      <c r="G56" s="181">
        <f>'将来負担比率（分子）の構造'!J$52</f>
        <v>24090</v>
      </c>
      <c r="H56" s="181"/>
      <c r="I56" s="181"/>
      <c r="J56" s="181">
        <f>'将来負担比率（分子）の構造'!K$52</f>
        <v>23222</v>
      </c>
      <c r="K56" s="181"/>
      <c r="L56" s="181"/>
      <c r="M56" s="181">
        <f>'将来負担比率（分子）の構造'!L$52</f>
        <v>22385</v>
      </c>
      <c r="N56" s="181"/>
      <c r="O56" s="181"/>
      <c r="P56" s="181">
        <f>'将来負担比率（分子）の構造'!M$52</f>
        <v>21987</v>
      </c>
    </row>
    <row r="57" spans="1:16">
      <c r="A57" s="181" t="s">
        <v>42</v>
      </c>
      <c r="B57" s="181"/>
      <c r="C57" s="181"/>
      <c r="D57" s="181">
        <f>'将来負担比率（分子）の構造'!I$51</f>
        <v>40</v>
      </c>
      <c r="E57" s="181"/>
      <c r="F57" s="181"/>
      <c r="G57" s="181">
        <f>'将来負担比率（分子）の構造'!J$51</f>
        <v>98</v>
      </c>
      <c r="H57" s="181"/>
      <c r="I57" s="181"/>
      <c r="J57" s="181">
        <f>'将来負担比率（分子）の構造'!K$51</f>
        <v>79</v>
      </c>
      <c r="K57" s="181"/>
      <c r="L57" s="181"/>
      <c r="M57" s="181">
        <f>'将来負担比率（分子）の構造'!L$51</f>
        <v>63</v>
      </c>
      <c r="N57" s="181"/>
      <c r="O57" s="181"/>
      <c r="P57" s="181">
        <f>'将来負担比率（分子）の構造'!M$51</f>
        <v>44</v>
      </c>
    </row>
    <row r="58" spans="1:16">
      <c r="A58" s="181" t="s">
        <v>41</v>
      </c>
      <c r="B58" s="181"/>
      <c r="C58" s="181"/>
      <c r="D58" s="181">
        <f>'将来負担比率（分子）の構造'!I$50</f>
        <v>3729</v>
      </c>
      <c r="E58" s="181"/>
      <c r="F58" s="181"/>
      <c r="G58" s="181">
        <f>'将来負担比率（分子）の構造'!J$50</f>
        <v>4042</v>
      </c>
      <c r="H58" s="181"/>
      <c r="I58" s="181"/>
      <c r="J58" s="181">
        <f>'将来負担比率（分子）の構造'!K$50</f>
        <v>4275</v>
      </c>
      <c r="K58" s="181"/>
      <c r="L58" s="181"/>
      <c r="M58" s="181">
        <f>'将来負担比率（分子）の構造'!L$50</f>
        <v>4411</v>
      </c>
      <c r="N58" s="181"/>
      <c r="O58" s="181"/>
      <c r="P58" s="181">
        <f>'将来負担比率（分子）の構造'!M$50</f>
        <v>4512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3514</v>
      </c>
      <c r="C62" s="181"/>
      <c r="D62" s="181"/>
      <c r="E62" s="181">
        <f>'将来負担比率（分子）の構造'!J$45</f>
        <v>3645</v>
      </c>
      <c r="F62" s="181"/>
      <c r="G62" s="181"/>
      <c r="H62" s="181">
        <f>'将来負担比率（分子）の構造'!K$45</f>
        <v>3497</v>
      </c>
      <c r="I62" s="181"/>
      <c r="J62" s="181"/>
      <c r="K62" s="181">
        <f>'将来負担比率（分子）の構造'!L$45</f>
        <v>3222</v>
      </c>
      <c r="L62" s="181"/>
      <c r="M62" s="181"/>
      <c r="N62" s="181">
        <f>'将来負担比率（分子）の構造'!M$45</f>
        <v>3087</v>
      </c>
      <c r="O62" s="181"/>
      <c r="P62" s="181"/>
    </row>
    <row r="63" spans="1:16">
      <c r="A63" s="181" t="s">
        <v>34</v>
      </c>
      <c r="B63" s="181">
        <f>'将来負担比率（分子）の構造'!I$44</f>
        <v>1668</v>
      </c>
      <c r="C63" s="181"/>
      <c r="D63" s="181"/>
      <c r="E63" s="181">
        <f>'将来負担比率（分子）の構造'!J$44</f>
        <v>1237</v>
      </c>
      <c r="F63" s="181"/>
      <c r="G63" s="181"/>
      <c r="H63" s="181">
        <f>'将来負担比率（分子）の構造'!K$44</f>
        <v>894</v>
      </c>
      <c r="I63" s="181"/>
      <c r="J63" s="181"/>
      <c r="K63" s="181">
        <f>'将来負担比率（分子）の構造'!L$44</f>
        <v>749</v>
      </c>
      <c r="L63" s="181"/>
      <c r="M63" s="181"/>
      <c r="N63" s="181">
        <f>'将来負担比率（分子）の構造'!M$44</f>
        <v>631</v>
      </c>
      <c r="O63" s="181"/>
      <c r="P63" s="181"/>
    </row>
    <row r="64" spans="1:16">
      <c r="A64" s="181" t="s">
        <v>33</v>
      </c>
      <c r="B64" s="181">
        <f>'将来負担比率（分子）の構造'!I$43</f>
        <v>9493</v>
      </c>
      <c r="C64" s="181"/>
      <c r="D64" s="181"/>
      <c r="E64" s="181">
        <f>'将来負担比率（分子）の構造'!J$43</f>
        <v>9462</v>
      </c>
      <c r="F64" s="181"/>
      <c r="G64" s="181"/>
      <c r="H64" s="181">
        <f>'将来負担比率（分子）の構造'!K$43</f>
        <v>9273</v>
      </c>
      <c r="I64" s="181"/>
      <c r="J64" s="181"/>
      <c r="K64" s="181">
        <f>'将来負担比率（分子）の構造'!L$43</f>
        <v>8921</v>
      </c>
      <c r="L64" s="181"/>
      <c r="M64" s="181"/>
      <c r="N64" s="181">
        <f>'将来負担比率（分子）の構造'!M$43</f>
        <v>8814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26853</v>
      </c>
      <c r="C66" s="181"/>
      <c r="D66" s="181"/>
      <c r="E66" s="181">
        <f>'将来負担比率（分子）の構造'!J$41</f>
        <v>26513</v>
      </c>
      <c r="F66" s="181"/>
      <c r="G66" s="181"/>
      <c r="H66" s="181">
        <f>'将来負担比率（分子）の構造'!K$41</f>
        <v>26108</v>
      </c>
      <c r="I66" s="181"/>
      <c r="J66" s="181"/>
      <c r="K66" s="181">
        <f>'将来負担比率（分子）の構造'!L$41</f>
        <v>25520</v>
      </c>
      <c r="L66" s="181"/>
      <c r="M66" s="181"/>
      <c r="N66" s="181">
        <f>'将来負担比率（分子）の構造'!M$41</f>
        <v>24916</v>
      </c>
      <c r="O66" s="181"/>
      <c r="P66" s="181"/>
    </row>
    <row r="67" spans="1:16">
      <c r="A67" s="181" t="s">
        <v>74</v>
      </c>
      <c r="B67" s="181" t="e">
        <f>NA()</f>
        <v>#N/A</v>
      </c>
      <c r="C67" s="181">
        <f>IF(ISNUMBER('将来負担比率（分子）の構造'!I$53), IF('将来負担比率（分子）の構造'!I$53 &lt; 0, 0, '将来負担比率（分子）の構造'!I$53), NA())</f>
        <v>13268</v>
      </c>
      <c r="D67" s="181" t="e">
        <f>NA()</f>
        <v>#N/A</v>
      </c>
      <c r="E67" s="181" t="e">
        <f>NA()</f>
        <v>#N/A</v>
      </c>
      <c r="F67" s="181">
        <f>IF(ISNUMBER('将来負担比率（分子）の構造'!J$53), IF('将来負担比率（分子）の構造'!J$53 &lt; 0, 0, '将来負担比率（分子）の構造'!J$53), NA())</f>
        <v>12628</v>
      </c>
      <c r="G67" s="181" t="e">
        <f>NA()</f>
        <v>#N/A</v>
      </c>
      <c r="H67" s="181" t="e">
        <f>NA()</f>
        <v>#N/A</v>
      </c>
      <c r="I67" s="181">
        <f>IF(ISNUMBER('将来負担比率（分子）の構造'!K$53), IF('将来負担比率（分子）の構造'!K$53 &lt; 0, 0, '将来負担比率（分子）の構造'!K$53), NA())</f>
        <v>12195</v>
      </c>
      <c r="J67" s="181" t="e">
        <f>NA()</f>
        <v>#N/A</v>
      </c>
      <c r="K67" s="181" t="e">
        <f>NA()</f>
        <v>#N/A</v>
      </c>
      <c r="L67" s="181">
        <f>IF(ISNUMBER('将来負担比率（分子）の構造'!L$53), IF('将来負担比率（分子）の構造'!L$53 &lt; 0, 0, '将来負担比率（分子）の構造'!L$53), NA())</f>
        <v>11551</v>
      </c>
      <c r="M67" s="181" t="e">
        <f>NA()</f>
        <v>#N/A</v>
      </c>
      <c r="N67" s="181" t="e">
        <f>NA()</f>
        <v>#N/A</v>
      </c>
      <c r="O67" s="181">
        <f>IF(ISNUMBER('将来負担比率（分子）の構造'!M$53), IF('将来負担比率（分子）の構造'!M$53 &lt; 0, 0, '将来負担比率（分子）の構造'!M$53), NA())</f>
        <v>10905</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589</v>
      </c>
      <c r="C72" s="185">
        <f>基金残高に係る経年分析!G55</f>
        <v>589</v>
      </c>
      <c r="D72" s="185">
        <f>基金残高に係る経年分析!H55</f>
        <v>590</v>
      </c>
    </row>
    <row r="73" spans="1:16">
      <c r="A73" s="184" t="s">
        <v>77</v>
      </c>
      <c r="B73" s="185">
        <f>基金残高に係る経年分析!F56</f>
        <v>2785</v>
      </c>
      <c r="C73" s="185">
        <f>基金残高に係る経年分析!G56</f>
        <v>2632</v>
      </c>
      <c r="D73" s="185">
        <f>基金残高に係る経年分析!H56</f>
        <v>2639</v>
      </c>
    </row>
    <row r="74" spans="1:16">
      <c r="A74" s="184" t="s">
        <v>78</v>
      </c>
      <c r="B74" s="185">
        <f>基金残高に係る経年分析!F57</f>
        <v>1975</v>
      </c>
      <c r="C74" s="185">
        <f>基金残高に係る経年分析!G57</f>
        <v>2169</v>
      </c>
      <c r="D74" s="185">
        <f>基金残高に係る経年分析!H57</f>
        <v>2162</v>
      </c>
    </row>
  </sheetData>
  <sheetProtection algorithmName="SHA-512" hashValue="JFV8c9EiWL0+EF1B9ICwsju7FsEs1mW3Bd5iz5SucGRhjg4HiDwyIXqszw87YUPMdQ6vjBv1N5k2oskQDw6jig==" saltValue="RN9FrjgmciORt760acZN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2021-09-29T05:20:43Z</cp:lastPrinted>
  <dcterms:created xsi:type="dcterms:W3CDTF">2021-02-05T04:19:26Z</dcterms:created>
  <dcterms:modified xsi:type="dcterms:W3CDTF">2021-09-29T05:30:33Z</dcterms:modified>
  <cp:category/>
</cp:coreProperties>
</file>