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YOUIN-SV1\byouin\総務係長\松田\16-1-00■■■調査・通知■■■\②高知県\市町村振興課\R7\R8.1.30〆_公営企業に係る経営比較分析表（令和６年度決算）の分析・公表について\"/>
    </mc:Choice>
  </mc:AlternateContent>
  <workbookProtection workbookAlgorithmName="SHA-512" workbookHashValue="Vn2JLgLMHJm3cCRG2wDazx4km+Wvzb1fB9fR7igsys732MDxB0qCqCC34enFpVLb1LBxC+Q+DwjYsJwnSfJFOQ==" workbookSaltValue="axiuAHQqFS+rxK+0/4EqZw=="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LJ32" i="4"/>
  <c r="HX78" i="4"/>
  <c r="HV54" i="4"/>
  <c r="HV32" i="4"/>
  <c r="EK78" i="4"/>
  <c r="EH32" i="4"/>
  <c r="AT78" i="4"/>
  <c r="AT54" i="4"/>
  <c r="AT32" i="4"/>
  <c r="LK78" i="4"/>
  <c r="LJ54" i="4"/>
  <c r="EH54" i="4"/>
  <c r="KV78" i="4"/>
  <c r="KU54" i="4"/>
  <c r="KU32" i="4"/>
  <c r="HI78" i="4"/>
  <c r="HG54" i="4"/>
  <c r="HG32" i="4"/>
  <c r="DV78" i="4"/>
  <c r="DS54" i="4"/>
  <c r="DS32" i="4"/>
  <c r="AE78" i="4"/>
  <c r="AE32" i="4"/>
  <c r="AE54" i="4"/>
  <c r="P78" i="4"/>
  <c r="P54" i="4"/>
  <c r="P32" i="4"/>
  <c r="KG78" i="4"/>
  <c r="KF54" i="4"/>
  <c r="KF32" i="4"/>
  <c r="GT78" i="4"/>
  <c r="GR54" i="4"/>
  <c r="GR32" i="4"/>
  <c r="DG78" i="4"/>
  <c r="DD54" i="4"/>
  <c r="DD32" i="4"/>
</calcChain>
</file>

<file path=xl/sharedStrings.xml><?xml version="1.0" encoding="utf-8"?>
<sst xmlns="http://schemas.openxmlformats.org/spreadsheetml/2006/main" count="345" uniqueCount="189">
  <si>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</si>
  <si>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</si>
  <si>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</si>
  <si>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</si>
  <si>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</si>
  <si>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</si>
  <si>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</si>
  <si>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</si>
  <si>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</si>
  <si>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</si>
  <si>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</si>
  <si>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</si>
  <si>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</si>
  <si>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</si>
  <si>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</si>
  <si>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</si>
  <si>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</si>
  <si>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</si>
  <si>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</si>
  <si>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</si>
  <si>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</si>
  <si>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</si>
  <si>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</si>
  <si>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</si>
  <si>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</si>
  <si>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</si>
  <si>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</si>
  <si>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</si>
  <si>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</si>
  <si>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</si>
  <si>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</si>
  <si>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</si>
  <si>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</si>
  <si>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</si>
  <si>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</si>
  <si>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</si>
  <si>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</si>
  <si>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</si>
  <si>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</si>
  <si>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</si>
  <si>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</si>
  <si>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</si>
  <si>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</si>
  <si>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</si>
  <si>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</si>
  <si>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</si>
  <si>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</si>
  <si>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</si>
  <si>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</si>
  <si>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</si>
  <si>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</si>
  <si>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</si>
  <si>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</si>
  <si>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</si>
  <si>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</si>
  <si>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</si>
  <si>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</si>
  <si>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</si>
  <si>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</si>
  <si>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</si>
  <si>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</si>
  <si>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</si>
  <si>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</si>
  <si>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</si>
  <si>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</si>
  <si>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</si>
  <si>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</si>
  <si>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</si>
  <si>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</si>
  <si>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</si>
  <si>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</si>
  <si>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</si>
  <si>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</si>
  <si>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</si>
  <si>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</si>
  <si>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</si>
  <si>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</si>
  <si>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</si>
  <si>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</si>
  <si>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</si>
  <si>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</si>
  <si>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</si>
  <si>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</si>
  <si>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</si>
  <si>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</si>
  <si>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</si>
  <si>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</si>
  <si>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</si>
  <si>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</si>
  <si>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</si>
  <si>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</si>
  <si>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</si>
  <si>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</si>
  <si>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</si>
  <si>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</si>
  <si>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</si>
  <si>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</si>
  <si>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</si>
  <si>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</si>
  <si>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</si>
  <si>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</si>
  <si>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</si>
  <si>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</si>
  <si>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</si>
  <si>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</si>
  <si>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</si>
  <si>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</si>
  <si>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</si>
  <si>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</si>
  <si>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</si>
  <si>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</si>
  <si>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</si>
  <si>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</si>
  <si>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</si>
  <si>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</si>
  <si>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</si>
  <si>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</si>
  <si>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</si>
  <si>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</si>
  <si>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</si>
  <si>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</si>
  <si>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</si>
  <si>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</si>
  <si>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</si>
  <si>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</si>
  <si>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</si>
  <si>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</si>
  <si>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</si>
  <si>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</si>
  <si>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</si>
  <si>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</si>
  <si>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</si>
  <si>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</si>
  <si>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</si>
  <si>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</si>
  <si>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</si>
  <si>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</si>
  <si>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</si>
  <si>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</si>
  <si>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</si>
  <si>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</si>
  <si>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</si>
  <si>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</si>
  <si>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</si>
  <si>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</si>
  <si>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</si>
  <si>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</si>
  <si>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</si>
  <si>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</si>
  <si>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</si>
  <si>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</si>
  <si>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</si>
  <si>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</si>
  <si>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</si>
  <si>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</si>
  <si>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</si>
  <si>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</si>
  <si>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</si>
  <si>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</si>
  <si>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</si>
  <si>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</si>
  <si>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</si>
  <si>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</si>
  <si>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</si>
  <si>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</si>
  <si>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</si>
  <si>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</si>
  <si>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高知県</t>
  </si>
  <si>
    <t>四万十市</t>
  </si>
  <si>
    <t>市民病院</t>
  </si>
  <si>
    <t>当然財務</t>
  </si>
  <si>
    <t>病院事業</t>
  </si>
  <si>
    <t>一般病院</t>
  </si>
  <si>
    <t>50床以上～100床未満</t>
  </si>
  <si>
    <t>非設置</t>
  </si>
  <si>
    <t>直営</t>
  </si>
  <si>
    <t>ド 透 訓</t>
  </si>
  <si>
    <t>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</si>
  <si>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</si>
  <si>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</si>
  <si>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</si>
  <si>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</si>
  <si>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</si>
  <si>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</si>
  <si>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</si>
  <si>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①経常収支比率…人事院勧告に基づく給与費の増等により赤字を計上
②医業収支比率…類似病院を上回っており、引き続き医業収支比率を高める取り組みを進める。
③修正医業収支比率…類似病院と比較すると経営状態は上回っている。
④病床利用率…ベッドコントロールを適正に管理し、引き続き高い利用率を維持する。
⑤⑥患者1人1日当たり収益…類似病院を上回っている。
⑦職員給与費対医業収益比率…職員数の削減等により引き続き給与費の適正化に努める。
⑧材料費対医業収益比率…ここ数年類似病院を上回っており、引き続き適正化に努める。
⑨累積欠損金比率…類似病院と比較して大きな累積欠損金が生じている。</t>
    <rPh sb="8" eb="11">
      <t>ジンジイン</t>
    </rPh>
    <rPh sb="11" eb="13">
      <t>カンコク</t>
    </rPh>
    <rPh sb="14" eb="15">
      <t>モト</t>
    </rPh>
    <rPh sb="17" eb="19">
      <t>キュウヨ</t>
    </rPh>
    <rPh sb="19" eb="20">
      <t>ヒ</t>
    </rPh>
    <rPh sb="21" eb="22">
      <t>ゾウ</t>
    </rPh>
    <rPh sb="22" eb="23">
      <t>トウ</t>
    </rPh>
    <rPh sb="26" eb="28">
      <t>アカジ</t>
    </rPh>
    <rPh sb="29" eb="31">
      <t>ケイジョウ</t>
    </rPh>
    <rPh sb="133" eb="134">
      <t>ヒ</t>
    </rPh>
    <rPh sb="135" eb="136">
      <t>ツヅ</t>
    </rPh>
    <rPh sb="231" eb="233">
      <t>スウネン</t>
    </rPh>
    <phoneticPr fontId="5"/>
  </si>
  <si>
    <t>①有形固定資産減価償却率、②機械備品減価償却率
　有形固定資産及び機械備品の減価償却率は、他病院に比較して高くなっており、病院本館や医師住宅などは法定耐用年数に近づいている。機器については、計画的に更新を進めていきたい。
③１床当たり有形固定資産
　令和５年度から引き続き類似病院と比較し平均を下回っている、今後も適正な設備投資を行う。</t>
    <rPh sb="132" eb="133">
      <t>ヒ</t>
    </rPh>
    <rPh sb="134" eb="135">
      <t>ツヅ</t>
    </rPh>
    <phoneticPr fontId="5"/>
  </si>
  <si>
    <t>　当院は、前年度に引き続き令和６年度も決算は赤字を計上した。ベッドコントロール等の効率性を高め、広報活動等により外来患者の向上に努め医業収益の増収を図り適正な経営を行っていきたい。累積欠損金を抱えていることから依然として厳しい経営状況に直面している。
　加えて、施設の老朽化も進み修繕が必要な箇所も増えているが、資金繰りが厳しく改修に至っていないのが現状。
　四万十市立市民病院経営健全化計画（令和６～９年度）に基づき、経営の効率化・健全化を図り持続可能な病院運営に努める。</t>
    <phoneticPr fontId="5"/>
  </si>
  <si>
    <t>　当院は、昭和27年に開設されて以来、地域における中核的医療機関として医療水準の向上に努め、市内のほとんどの医療機関が「回復期・療養期医療」を提供する中で、「急性期医療」を提供する役割を担い、市民をはじめ、幡多地域の住民の健康と福祉の増進に重要な役割と責務を担ってきた。今後は、さらに進展する高齢者社会において、需要の増加が見込まれる回復期医療や在宅復帰支援の充実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</si>
</sst>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48.1</c:v>
                </c:pt>
                <c:pt idx="1">
                  <c:v>75.900000000000006</c:v>
                </c:pt>
                <c:pt idx="2">
                  <c:v>74.400000000000006</c:v>
                </c:pt>
                <c:pt idx="3">
                  <c:v>80.8</c:v>
                </c:pt>
                <c:pt idx="4">
                  <c:v>81.599999999999994</c:v>
                </c:pt>
              </c:numCache>
            </c:numRef>
          </c:val>
          <c:extLst>
            <c:ext xmlns:c16="http://schemas.microsoft.com/office/drawing/2014/chart" uri="{C3380CC4-5D6E-409C-BE32-E72D297353CC}">
              <c16:uniqueId val="{00000000-010E-44FE-8530-5DE5E7CE277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010E-44FE-8530-5DE5E7CE277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13737</c:v>
                </c:pt>
                <c:pt idx="1">
                  <c:v>14484</c:v>
                </c:pt>
                <c:pt idx="2">
                  <c:v>15406</c:v>
                </c:pt>
                <c:pt idx="3">
                  <c:v>15239</c:v>
                </c:pt>
                <c:pt idx="4">
                  <c:v>13993</c:v>
                </c:pt>
              </c:numCache>
            </c:numRef>
          </c:val>
          <c:extLst>
            <c:ext xmlns:c16="http://schemas.microsoft.com/office/drawing/2014/chart" uri="{C3380CC4-5D6E-409C-BE32-E72D297353CC}">
              <c16:uniqueId val="{00000000-B7D1-4662-94C6-7122BA808C3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B7D1-4662-94C6-7122BA808C3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34472</c:v>
                </c:pt>
                <c:pt idx="1">
                  <c:v>35273</c:v>
                </c:pt>
                <c:pt idx="2">
                  <c:v>35855</c:v>
                </c:pt>
                <c:pt idx="3">
                  <c:v>35629</c:v>
                </c:pt>
                <c:pt idx="4">
                  <c:v>36702</c:v>
                </c:pt>
              </c:numCache>
            </c:numRef>
          </c:val>
          <c:extLst>
            <c:ext xmlns:c16="http://schemas.microsoft.com/office/drawing/2014/chart" uri="{C3380CC4-5D6E-409C-BE32-E72D297353CC}">
              <c16:uniqueId val="{00000000-E835-4F77-B501-B0A9098A836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E835-4F77-B501-B0A9098A836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206</c:v>
                </c:pt>
                <c:pt idx="1">
                  <c:v>210.2</c:v>
                </c:pt>
                <c:pt idx="2">
                  <c:v>203.2</c:v>
                </c:pt>
                <c:pt idx="3">
                  <c:v>219.4</c:v>
                </c:pt>
                <c:pt idx="4">
                  <c:v>224.3</c:v>
                </c:pt>
              </c:numCache>
            </c:numRef>
          </c:val>
          <c:extLst>
            <c:ext xmlns:c16="http://schemas.microsoft.com/office/drawing/2014/chart" uri="{C3380CC4-5D6E-409C-BE32-E72D297353CC}">
              <c16:uniqueId val="{00000000-FC90-428E-8E99-C3A868087F5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FC90-428E-8E99-C3A868087F5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78.099999999999994</c:v>
                </c:pt>
                <c:pt idx="1">
                  <c:v>79.7</c:v>
                </c:pt>
                <c:pt idx="2">
                  <c:v>79</c:v>
                </c:pt>
                <c:pt idx="3">
                  <c:v>80.2</c:v>
                </c:pt>
                <c:pt idx="4">
                  <c:v>77.8</c:v>
                </c:pt>
              </c:numCache>
            </c:numRef>
          </c:val>
          <c:extLst>
            <c:ext xmlns:c16="http://schemas.microsoft.com/office/drawing/2014/chart" uri="{C3380CC4-5D6E-409C-BE32-E72D297353CC}">
              <c16:uniqueId val="{00000000-3635-4AFE-B33D-EAF141987B5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3635-4AFE-B33D-EAF141987B5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78.099999999999994</c:v>
                </c:pt>
                <c:pt idx="1">
                  <c:v>79.7</c:v>
                </c:pt>
                <c:pt idx="2">
                  <c:v>79</c:v>
                </c:pt>
                <c:pt idx="3">
                  <c:v>80.2</c:v>
                </c:pt>
                <c:pt idx="4">
                  <c:v>77.8</c:v>
                </c:pt>
              </c:numCache>
            </c:numRef>
          </c:val>
          <c:extLst>
            <c:ext xmlns:c16="http://schemas.microsoft.com/office/drawing/2014/chart" uri="{C3380CC4-5D6E-409C-BE32-E72D297353CC}">
              <c16:uniqueId val="{00000000-D80F-4B45-BB9A-C3E990622F2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D80F-4B45-BB9A-C3E990622F2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100.4</c:v>
                </c:pt>
                <c:pt idx="1">
                  <c:v>107.5</c:v>
                </c:pt>
                <c:pt idx="2">
                  <c:v>99.5</c:v>
                </c:pt>
                <c:pt idx="3">
                  <c:v>89.6</c:v>
                </c:pt>
                <c:pt idx="4">
                  <c:v>93</c:v>
                </c:pt>
              </c:numCache>
            </c:numRef>
          </c:val>
          <c:extLst>
            <c:ext xmlns:c16="http://schemas.microsoft.com/office/drawing/2014/chart" uri="{C3380CC4-5D6E-409C-BE32-E72D297353CC}">
              <c16:uniqueId val="{00000000-1CF5-4FC7-B3B1-5289A6A054E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1CF5-4FC7-B3B1-5289A6A054E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66.099999999999994</c:v>
                </c:pt>
                <c:pt idx="1">
                  <c:v>67.400000000000006</c:v>
                </c:pt>
                <c:pt idx="2">
                  <c:v>69.599999999999994</c:v>
                </c:pt>
                <c:pt idx="3">
                  <c:v>71.3</c:v>
                </c:pt>
                <c:pt idx="4">
                  <c:v>70.7</c:v>
                </c:pt>
              </c:numCache>
            </c:numRef>
          </c:val>
          <c:extLst>
            <c:ext xmlns:c16="http://schemas.microsoft.com/office/drawing/2014/chart" uri="{C3380CC4-5D6E-409C-BE32-E72D297353CC}">
              <c16:uniqueId val="{00000000-EBFF-4A2C-A0B1-AAC286BA7BF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EBFF-4A2C-A0B1-AAC286BA7BF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83.6</c:v>
                </c:pt>
                <c:pt idx="1">
                  <c:v>79.5</c:v>
                </c:pt>
                <c:pt idx="2">
                  <c:v>82.5</c:v>
                </c:pt>
                <c:pt idx="3">
                  <c:v>83.9</c:v>
                </c:pt>
                <c:pt idx="4">
                  <c:v>80.5</c:v>
                </c:pt>
              </c:numCache>
            </c:numRef>
          </c:val>
          <c:extLst>
            <c:ext xmlns:c16="http://schemas.microsoft.com/office/drawing/2014/chart" uri="{C3380CC4-5D6E-409C-BE32-E72D297353CC}">
              <c16:uniqueId val="{00000000-4811-4BF0-B999-3F76E559DFA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4811-4BF0-B999-3F76E559DFA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48730677</c:v>
                </c:pt>
                <c:pt idx="1">
                  <c:v>44172152</c:v>
                </c:pt>
                <c:pt idx="2">
                  <c:v>44342919</c:v>
                </c:pt>
                <c:pt idx="3">
                  <c:v>44653677</c:v>
                </c:pt>
                <c:pt idx="4">
                  <c:v>44123576</c:v>
                </c:pt>
              </c:numCache>
            </c:numRef>
          </c:val>
          <c:extLst>
            <c:ext xmlns:c16="http://schemas.microsoft.com/office/drawing/2014/chart" uri="{C3380CC4-5D6E-409C-BE32-E72D297353CC}">
              <c16:uniqueId val="{00000000-04F0-4AC8-8361-9C0CB54C7B6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04F0-4AC8-8361-9C0CB54C7B6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14.7</c:v>
                </c:pt>
                <c:pt idx="1">
                  <c:v>15.5</c:v>
                </c:pt>
                <c:pt idx="2">
                  <c:v>17.399999999999999</c:v>
                </c:pt>
                <c:pt idx="3">
                  <c:v>16.8</c:v>
                </c:pt>
                <c:pt idx="4">
                  <c:v>16</c:v>
                </c:pt>
              </c:numCache>
            </c:numRef>
          </c:val>
          <c:extLst>
            <c:ext xmlns:c16="http://schemas.microsoft.com/office/drawing/2014/chart" uri="{C3380CC4-5D6E-409C-BE32-E72D297353CC}">
              <c16:uniqueId val="{00000000-919C-4E45-8FAD-7EC0EB7DFE5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919C-4E45-8FAD-7EC0EB7DFE5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79.8</c:v>
                </c:pt>
                <c:pt idx="1">
                  <c:v>73.099999999999994</c:v>
                </c:pt>
                <c:pt idx="2">
                  <c:v>71</c:v>
                </c:pt>
                <c:pt idx="3">
                  <c:v>70.400000000000006</c:v>
                </c:pt>
                <c:pt idx="4">
                  <c:v>75.7</c:v>
                </c:pt>
              </c:numCache>
            </c:numRef>
          </c:val>
          <c:extLst>
            <c:ext xmlns:c16="http://schemas.microsoft.com/office/drawing/2014/chart" uri="{C3380CC4-5D6E-409C-BE32-E72D297353CC}">
              <c16:uniqueId val="{00000000-6E0A-4125-94E5-31A5B7812AD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6E0A-4125-94E5-31A5B7812AD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O29" zoomScaleNormal="10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c r="NS2" s="130"/>
      <c r="NT2" s="130"/>
      <c r="NU2" s="130"/>
      <c r="NV2" s="130"/>
      <c r="NW2" s="130"/>
      <c r="NX2" s="130"/>
    </row>
    <row r="3" spans="1:388" ht="9.75" customHeight="1" x14ac:dyDescent="0.15">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c r="NS3" s="130"/>
      <c r="NT3" s="130"/>
      <c r="NU3" s="130"/>
      <c r="NV3" s="130"/>
      <c r="NW3" s="130"/>
      <c r="NX3" s="130"/>
    </row>
    <row r="4" spans="1:388" ht="9.75" customHeight="1" x14ac:dyDescent="0.15">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c r="NS4" s="130"/>
      <c r="NT4" s="130"/>
      <c r="NU4" s="130"/>
      <c r="NV4" s="130"/>
      <c r="NW4" s="130"/>
      <c r="NX4" s="130"/>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1" t="str">
        <f>データ!H6</f>
        <v>高知県四万十市　市民病院</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5" t="s">
        <v>9</v>
      </c>
      <c r="NK7" s="126"/>
      <c r="NL7" s="126"/>
      <c r="NM7" s="126"/>
      <c r="NN7" s="126"/>
      <c r="NO7" s="126"/>
      <c r="NP7" s="126"/>
      <c r="NQ7" s="126"/>
      <c r="NR7" s="126"/>
      <c r="NS7" s="126"/>
      <c r="NT7" s="126"/>
      <c r="NU7" s="126"/>
      <c r="NV7" s="126"/>
      <c r="NW7" s="127"/>
      <c r="NX7" s="3"/>
    </row>
    <row r="8" spans="1:388" ht="18.75" customHeight="1" x14ac:dyDescent="0.15">
      <c r="A8" s="2"/>
      <c r="B8" s="109" t="str">
        <f>データ!K6</f>
        <v>当然財務</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50床以上～100床未満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非設置</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99</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t="str">
        <f>データ!AA6</f>
        <v>-</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8" t="s">
        <v>10</v>
      </c>
      <c r="NK8" s="129"/>
      <c r="NL8" s="121" t="s">
        <v>11</v>
      </c>
      <c r="NM8" s="121"/>
      <c r="NN8" s="121"/>
      <c r="NO8" s="121"/>
      <c r="NP8" s="121"/>
      <c r="NQ8" s="121"/>
      <c r="NR8" s="121"/>
      <c r="NS8" s="121"/>
      <c r="NT8" s="121"/>
      <c r="NU8" s="121"/>
      <c r="NV8" s="121"/>
      <c r="NW8" s="122"/>
      <c r="NX8" s="3"/>
    </row>
    <row r="9" spans="1:388" ht="18.75" customHeight="1" x14ac:dyDescent="0.15">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3" t="s">
        <v>20</v>
      </c>
      <c r="NK9" s="124"/>
      <c r="NL9" s="117" t="s">
        <v>21</v>
      </c>
      <c r="NM9" s="117"/>
      <c r="NN9" s="117"/>
      <c r="NO9" s="117"/>
      <c r="NP9" s="117"/>
      <c r="NQ9" s="117"/>
      <c r="NR9" s="117"/>
      <c r="NS9" s="117"/>
      <c r="NT9" s="117"/>
      <c r="NU9" s="117"/>
      <c r="NV9" s="117"/>
      <c r="NW9" s="118"/>
      <c r="NX9" s="3"/>
    </row>
    <row r="10" spans="1:388" ht="18.75" customHeight="1" x14ac:dyDescent="0.15">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9</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ド 透 訓</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輪</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99</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9" t="s">
        <v>22</v>
      </c>
      <c r="NK10" s="120"/>
      <c r="NL10" s="112" t="s">
        <v>23</v>
      </c>
      <c r="NM10" s="112"/>
      <c r="NN10" s="112"/>
      <c r="NO10" s="112"/>
      <c r="NP10" s="112"/>
      <c r="NQ10" s="112"/>
      <c r="NR10" s="112"/>
      <c r="NS10" s="112"/>
      <c r="NT10" s="112"/>
      <c r="NU10" s="112"/>
      <c r="NV10" s="112"/>
      <c r="NW10" s="113"/>
      <c r="NX10" s="3"/>
    </row>
    <row r="11" spans="1:388" ht="18.75" customHeight="1" x14ac:dyDescent="0.15">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x14ac:dyDescent="0.15">
      <c r="A12" s="2"/>
      <c r="B12" s="93">
        <f>データ!U6</f>
        <v>31424</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11392</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第２種該当</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１０：１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55</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55</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x14ac:dyDescent="0.2">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x14ac:dyDescent="0.15">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2" t="s">
        <v>188</v>
      </c>
      <c r="NK22" s="153"/>
      <c r="NL22" s="153"/>
      <c r="NM22" s="153"/>
      <c r="NN22" s="153"/>
      <c r="NO22" s="153"/>
      <c r="NP22" s="153"/>
      <c r="NQ22" s="153"/>
      <c r="NR22" s="153"/>
      <c r="NS22" s="153"/>
      <c r="NT22" s="153"/>
      <c r="NU22" s="153"/>
      <c r="NV22" s="153"/>
      <c r="NW22" s="153"/>
      <c r="NX22" s="154"/>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0"/>
      <c r="NK23" s="141"/>
      <c r="NL23" s="141"/>
      <c r="NM23" s="141"/>
      <c r="NN23" s="141"/>
      <c r="NO23" s="141"/>
      <c r="NP23" s="141"/>
      <c r="NQ23" s="141"/>
      <c r="NR23" s="141"/>
      <c r="NS23" s="141"/>
      <c r="NT23" s="141"/>
      <c r="NU23" s="141"/>
      <c r="NV23" s="141"/>
      <c r="NW23" s="141"/>
      <c r="NX23" s="142"/>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0"/>
      <c r="NK24" s="141"/>
      <c r="NL24" s="141"/>
      <c r="NM24" s="141"/>
      <c r="NN24" s="141"/>
      <c r="NO24" s="141"/>
      <c r="NP24" s="141"/>
      <c r="NQ24" s="141"/>
      <c r="NR24" s="141"/>
      <c r="NS24" s="141"/>
      <c r="NT24" s="141"/>
      <c r="NU24" s="141"/>
      <c r="NV24" s="141"/>
      <c r="NW24" s="141"/>
      <c r="NX24" s="142"/>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0"/>
      <c r="NK25" s="141"/>
      <c r="NL25" s="141"/>
      <c r="NM25" s="141"/>
      <c r="NN25" s="141"/>
      <c r="NO25" s="141"/>
      <c r="NP25" s="141"/>
      <c r="NQ25" s="141"/>
      <c r="NR25" s="141"/>
      <c r="NS25" s="141"/>
      <c r="NT25" s="141"/>
      <c r="NU25" s="141"/>
      <c r="NV25" s="141"/>
      <c r="NW25" s="141"/>
      <c r="NX25" s="142"/>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0"/>
      <c r="NK26" s="141"/>
      <c r="NL26" s="141"/>
      <c r="NM26" s="141"/>
      <c r="NN26" s="141"/>
      <c r="NO26" s="141"/>
      <c r="NP26" s="141"/>
      <c r="NQ26" s="141"/>
      <c r="NR26" s="141"/>
      <c r="NS26" s="141"/>
      <c r="NT26" s="141"/>
      <c r="NU26" s="141"/>
      <c r="NV26" s="141"/>
      <c r="NW26" s="141"/>
      <c r="NX26" s="142"/>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0"/>
      <c r="NK27" s="141"/>
      <c r="NL27" s="141"/>
      <c r="NM27" s="141"/>
      <c r="NN27" s="141"/>
      <c r="NO27" s="141"/>
      <c r="NP27" s="141"/>
      <c r="NQ27" s="141"/>
      <c r="NR27" s="141"/>
      <c r="NS27" s="141"/>
      <c r="NT27" s="141"/>
      <c r="NU27" s="141"/>
      <c r="NV27" s="141"/>
      <c r="NW27" s="141"/>
      <c r="NX27" s="142"/>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0"/>
      <c r="NK28" s="141"/>
      <c r="NL28" s="141"/>
      <c r="NM28" s="141"/>
      <c r="NN28" s="141"/>
      <c r="NO28" s="141"/>
      <c r="NP28" s="141"/>
      <c r="NQ28" s="141"/>
      <c r="NR28" s="141"/>
      <c r="NS28" s="141"/>
      <c r="NT28" s="141"/>
      <c r="NU28" s="141"/>
      <c r="NV28" s="141"/>
      <c r="NW28" s="141"/>
      <c r="NX28" s="142"/>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0"/>
      <c r="NK29" s="141"/>
      <c r="NL29" s="141"/>
      <c r="NM29" s="141"/>
      <c r="NN29" s="141"/>
      <c r="NO29" s="141"/>
      <c r="NP29" s="141"/>
      <c r="NQ29" s="141"/>
      <c r="NR29" s="141"/>
      <c r="NS29" s="141"/>
      <c r="NT29" s="141"/>
      <c r="NU29" s="141"/>
      <c r="NV29" s="141"/>
      <c r="NW29" s="141"/>
      <c r="NX29" s="142"/>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0"/>
      <c r="NK30" s="141"/>
      <c r="NL30" s="141"/>
      <c r="NM30" s="141"/>
      <c r="NN30" s="141"/>
      <c r="NO30" s="141"/>
      <c r="NP30" s="141"/>
      <c r="NQ30" s="141"/>
      <c r="NR30" s="141"/>
      <c r="NS30" s="141"/>
      <c r="NT30" s="141"/>
      <c r="NU30" s="141"/>
      <c r="NV30" s="141"/>
      <c r="NW30" s="141"/>
      <c r="NX30" s="142"/>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0"/>
      <c r="NK31" s="141"/>
      <c r="NL31" s="141"/>
      <c r="NM31" s="141"/>
      <c r="NN31" s="141"/>
      <c r="NO31" s="141"/>
      <c r="NP31" s="141"/>
      <c r="NQ31" s="141"/>
      <c r="NR31" s="141"/>
      <c r="NS31" s="141"/>
      <c r="NT31" s="141"/>
      <c r="NU31" s="141"/>
      <c r="NV31" s="141"/>
      <c r="NW31" s="141"/>
      <c r="NX31" s="142"/>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40"/>
      <c r="NK32" s="141"/>
      <c r="NL32" s="141"/>
      <c r="NM32" s="141"/>
      <c r="NN32" s="141"/>
      <c r="NO32" s="141"/>
      <c r="NP32" s="141"/>
      <c r="NQ32" s="141"/>
      <c r="NR32" s="141"/>
      <c r="NS32" s="141"/>
      <c r="NT32" s="141"/>
      <c r="NU32" s="141"/>
      <c r="NV32" s="141"/>
      <c r="NW32" s="141"/>
      <c r="NX32" s="142"/>
      <c r="OC32" s="16" t="s">
        <v>57</v>
      </c>
    </row>
    <row r="33" spans="1:393" ht="13.5" customHeight="1" x14ac:dyDescent="0.15">
      <c r="A33" s="2"/>
      <c r="B33" s="14"/>
      <c r="D33" s="2"/>
      <c r="E33" s="2"/>
      <c r="F33" s="2"/>
      <c r="G33" s="65" t="s">
        <v>58</v>
      </c>
      <c r="H33" s="65"/>
      <c r="I33" s="65"/>
      <c r="J33" s="65"/>
      <c r="K33" s="65"/>
      <c r="L33" s="65"/>
      <c r="M33" s="65"/>
      <c r="N33" s="65"/>
      <c r="O33" s="65"/>
      <c r="P33" s="69">
        <f>データ!AI7</f>
        <v>100.4</v>
      </c>
      <c r="Q33" s="70"/>
      <c r="R33" s="70"/>
      <c r="S33" s="70"/>
      <c r="T33" s="70"/>
      <c r="U33" s="70"/>
      <c r="V33" s="70"/>
      <c r="W33" s="70"/>
      <c r="X33" s="70"/>
      <c r="Y33" s="70"/>
      <c r="Z33" s="70"/>
      <c r="AA33" s="70"/>
      <c r="AB33" s="70"/>
      <c r="AC33" s="70"/>
      <c r="AD33" s="71"/>
      <c r="AE33" s="69">
        <f>データ!AJ7</f>
        <v>107.5</v>
      </c>
      <c r="AF33" s="70"/>
      <c r="AG33" s="70"/>
      <c r="AH33" s="70"/>
      <c r="AI33" s="70"/>
      <c r="AJ33" s="70"/>
      <c r="AK33" s="70"/>
      <c r="AL33" s="70"/>
      <c r="AM33" s="70"/>
      <c r="AN33" s="70"/>
      <c r="AO33" s="70"/>
      <c r="AP33" s="70"/>
      <c r="AQ33" s="70"/>
      <c r="AR33" s="70"/>
      <c r="AS33" s="71"/>
      <c r="AT33" s="69">
        <f>データ!AK7</f>
        <v>99.5</v>
      </c>
      <c r="AU33" s="70"/>
      <c r="AV33" s="70"/>
      <c r="AW33" s="70"/>
      <c r="AX33" s="70"/>
      <c r="AY33" s="70"/>
      <c r="AZ33" s="70"/>
      <c r="BA33" s="70"/>
      <c r="BB33" s="70"/>
      <c r="BC33" s="70"/>
      <c r="BD33" s="70"/>
      <c r="BE33" s="70"/>
      <c r="BF33" s="70"/>
      <c r="BG33" s="70"/>
      <c r="BH33" s="71"/>
      <c r="BI33" s="69">
        <f>データ!AL7</f>
        <v>89.6</v>
      </c>
      <c r="BJ33" s="70"/>
      <c r="BK33" s="70"/>
      <c r="BL33" s="70"/>
      <c r="BM33" s="70"/>
      <c r="BN33" s="70"/>
      <c r="BO33" s="70"/>
      <c r="BP33" s="70"/>
      <c r="BQ33" s="70"/>
      <c r="BR33" s="70"/>
      <c r="BS33" s="70"/>
      <c r="BT33" s="70"/>
      <c r="BU33" s="70"/>
      <c r="BV33" s="70"/>
      <c r="BW33" s="71"/>
      <c r="BX33" s="69">
        <f>データ!AM7</f>
        <v>93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78.099999999999994</v>
      </c>
      <c r="DE33" s="70"/>
      <c r="DF33" s="70"/>
      <c r="DG33" s="70"/>
      <c r="DH33" s="70"/>
      <c r="DI33" s="70"/>
      <c r="DJ33" s="70"/>
      <c r="DK33" s="70"/>
      <c r="DL33" s="70"/>
      <c r="DM33" s="70"/>
      <c r="DN33" s="70"/>
      <c r="DO33" s="70"/>
      <c r="DP33" s="70"/>
      <c r="DQ33" s="70"/>
      <c r="DR33" s="71"/>
      <c r="DS33" s="69">
        <f>データ!AU7</f>
        <v>79.7</v>
      </c>
      <c r="DT33" s="70"/>
      <c r="DU33" s="70"/>
      <c r="DV33" s="70"/>
      <c r="DW33" s="70"/>
      <c r="DX33" s="70"/>
      <c r="DY33" s="70"/>
      <c r="DZ33" s="70"/>
      <c r="EA33" s="70"/>
      <c r="EB33" s="70"/>
      <c r="EC33" s="70"/>
      <c r="ED33" s="70"/>
      <c r="EE33" s="70"/>
      <c r="EF33" s="70"/>
      <c r="EG33" s="71"/>
      <c r="EH33" s="69">
        <f>データ!AV7</f>
        <v>79</v>
      </c>
      <c r="EI33" s="70"/>
      <c r="EJ33" s="70"/>
      <c r="EK33" s="70"/>
      <c r="EL33" s="70"/>
      <c r="EM33" s="70"/>
      <c r="EN33" s="70"/>
      <c r="EO33" s="70"/>
      <c r="EP33" s="70"/>
      <c r="EQ33" s="70"/>
      <c r="ER33" s="70"/>
      <c r="ES33" s="70"/>
      <c r="ET33" s="70"/>
      <c r="EU33" s="70"/>
      <c r="EV33" s="71"/>
      <c r="EW33" s="69">
        <f>データ!AW7</f>
        <v>80.2</v>
      </c>
      <c r="EX33" s="70"/>
      <c r="EY33" s="70"/>
      <c r="EZ33" s="70"/>
      <c r="FA33" s="70"/>
      <c r="FB33" s="70"/>
      <c r="FC33" s="70"/>
      <c r="FD33" s="70"/>
      <c r="FE33" s="70"/>
      <c r="FF33" s="70"/>
      <c r="FG33" s="70"/>
      <c r="FH33" s="70"/>
      <c r="FI33" s="70"/>
      <c r="FJ33" s="70"/>
      <c r="FK33" s="71"/>
      <c r="FL33" s="69">
        <f>データ!AX7</f>
        <v>77.8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78.099999999999994</v>
      </c>
      <c r="GS33" s="70"/>
      <c r="GT33" s="70"/>
      <c r="GU33" s="70"/>
      <c r="GV33" s="70"/>
      <c r="GW33" s="70"/>
      <c r="GX33" s="70"/>
      <c r="GY33" s="70"/>
      <c r="GZ33" s="70"/>
      <c r="HA33" s="70"/>
      <c r="HB33" s="70"/>
      <c r="HC33" s="70"/>
      <c r="HD33" s="70"/>
      <c r="HE33" s="70"/>
      <c r="HF33" s="71"/>
      <c r="HG33" s="69">
        <f>データ!BF7</f>
        <v>79.7</v>
      </c>
      <c r="HH33" s="70"/>
      <c r="HI33" s="70"/>
      <c r="HJ33" s="70"/>
      <c r="HK33" s="70"/>
      <c r="HL33" s="70"/>
      <c r="HM33" s="70"/>
      <c r="HN33" s="70"/>
      <c r="HO33" s="70"/>
      <c r="HP33" s="70"/>
      <c r="HQ33" s="70"/>
      <c r="HR33" s="70"/>
      <c r="HS33" s="70"/>
      <c r="HT33" s="70"/>
      <c r="HU33" s="71"/>
      <c r="HV33" s="69">
        <f>データ!BG7</f>
        <v>79</v>
      </c>
      <c r="HW33" s="70"/>
      <c r="HX33" s="70"/>
      <c r="HY33" s="70"/>
      <c r="HZ33" s="70"/>
      <c r="IA33" s="70"/>
      <c r="IB33" s="70"/>
      <c r="IC33" s="70"/>
      <c r="ID33" s="70"/>
      <c r="IE33" s="70"/>
      <c r="IF33" s="70"/>
      <c r="IG33" s="70"/>
      <c r="IH33" s="70"/>
      <c r="II33" s="70"/>
      <c r="IJ33" s="71"/>
      <c r="IK33" s="69">
        <f>データ!BH7</f>
        <v>80.2</v>
      </c>
      <c r="IL33" s="70"/>
      <c r="IM33" s="70"/>
      <c r="IN33" s="70"/>
      <c r="IO33" s="70"/>
      <c r="IP33" s="70"/>
      <c r="IQ33" s="70"/>
      <c r="IR33" s="70"/>
      <c r="IS33" s="70"/>
      <c r="IT33" s="70"/>
      <c r="IU33" s="70"/>
      <c r="IV33" s="70"/>
      <c r="IW33" s="70"/>
      <c r="IX33" s="70"/>
      <c r="IY33" s="71"/>
      <c r="IZ33" s="69">
        <f>データ!BI7</f>
        <v>77.8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48.1</v>
      </c>
      <c r="KG33" s="70"/>
      <c r="KH33" s="70"/>
      <c r="KI33" s="70"/>
      <c r="KJ33" s="70"/>
      <c r="KK33" s="70"/>
      <c r="KL33" s="70"/>
      <c r="KM33" s="70"/>
      <c r="KN33" s="70"/>
      <c r="KO33" s="70"/>
      <c r="KP33" s="70"/>
      <c r="KQ33" s="70"/>
      <c r="KR33" s="70"/>
      <c r="KS33" s="70"/>
      <c r="KT33" s="71"/>
      <c r="KU33" s="69">
        <f>データ!BQ7</f>
        <v>75.900000000000006</v>
      </c>
      <c r="KV33" s="70"/>
      <c r="KW33" s="70"/>
      <c r="KX33" s="70"/>
      <c r="KY33" s="70"/>
      <c r="KZ33" s="70"/>
      <c r="LA33" s="70"/>
      <c r="LB33" s="70"/>
      <c r="LC33" s="70"/>
      <c r="LD33" s="70"/>
      <c r="LE33" s="70"/>
      <c r="LF33" s="70"/>
      <c r="LG33" s="70"/>
      <c r="LH33" s="70"/>
      <c r="LI33" s="71"/>
      <c r="LJ33" s="69">
        <f>データ!BR7</f>
        <v>74.400000000000006</v>
      </c>
      <c r="LK33" s="70"/>
      <c r="LL33" s="70"/>
      <c r="LM33" s="70"/>
      <c r="LN33" s="70"/>
      <c r="LO33" s="70"/>
      <c r="LP33" s="70"/>
      <c r="LQ33" s="70"/>
      <c r="LR33" s="70"/>
      <c r="LS33" s="70"/>
      <c r="LT33" s="70"/>
      <c r="LU33" s="70"/>
      <c r="LV33" s="70"/>
      <c r="LW33" s="70"/>
      <c r="LX33" s="71"/>
      <c r="LY33" s="69">
        <f>データ!BS7</f>
        <v>80.8</v>
      </c>
      <c r="LZ33" s="70"/>
      <c r="MA33" s="70"/>
      <c r="MB33" s="70"/>
      <c r="MC33" s="70"/>
      <c r="MD33" s="70"/>
      <c r="ME33" s="70"/>
      <c r="MF33" s="70"/>
      <c r="MG33" s="70"/>
      <c r="MH33" s="70"/>
      <c r="MI33" s="70"/>
      <c r="MJ33" s="70"/>
      <c r="MK33" s="70"/>
      <c r="ML33" s="70"/>
      <c r="MM33" s="71"/>
      <c r="MN33" s="69">
        <f>データ!BT7</f>
        <v>81.599999999999994</v>
      </c>
      <c r="MO33" s="70"/>
      <c r="MP33" s="70"/>
      <c r="MQ33" s="70"/>
      <c r="MR33" s="70"/>
      <c r="MS33" s="70"/>
      <c r="MT33" s="70"/>
      <c r="MU33" s="70"/>
      <c r="MV33" s="70"/>
      <c r="MW33" s="70"/>
      <c r="MX33" s="70"/>
      <c r="MY33" s="70"/>
      <c r="MZ33" s="70"/>
      <c r="NA33" s="70"/>
      <c r="NB33" s="71"/>
      <c r="ND33" s="2"/>
      <c r="NE33" s="2"/>
      <c r="NF33" s="2"/>
      <c r="NG33" s="2"/>
      <c r="NH33" s="15"/>
      <c r="NI33" s="2"/>
      <c r="NJ33" s="140"/>
      <c r="NK33" s="141"/>
      <c r="NL33" s="141"/>
      <c r="NM33" s="141"/>
      <c r="NN33" s="141"/>
      <c r="NO33" s="141"/>
      <c r="NP33" s="141"/>
      <c r="NQ33" s="141"/>
      <c r="NR33" s="141"/>
      <c r="NS33" s="141"/>
      <c r="NT33" s="141"/>
      <c r="NU33" s="141"/>
      <c r="NV33" s="141"/>
      <c r="NW33" s="141"/>
      <c r="NX33" s="142"/>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43"/>
      <c r="NK34" s="144"/>
      <c r="NL34" s="144"/>
      <c r="NM34" s="144"/>
      <c r="NN34" s="144"/>
      <c r="NO34" s="144"/>
      <c r="NP34" s="144"/>
      <c r="NQ34" s="144"/>
      <c r="NR34" s="144"/>
      <c r="NS34" s="144"/>
      <c r="NT34" s="144"/>
      <c r="NU34" s="144"/>
      <c r="NV34" s="144"/>
      <c r="NW34" s="144"/>
      <c r="NX34" s="145"/>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0" t="s">
        <v>185</v>
      </c>
      <c r="NK39" s="141"/>
      <c r="NL39" s="141"/>
      <c r="NM39" s="141"/>
      <c r="NN39" s="141"/>
      <c r="NO39" s="141"/>
      <c r="NP39" s="141"/>
      <c r="NQ39" s="141"/>
      <c r="NR39" s="141"/>
      <c r="NS39" s="141"/>
      <c r="NT39" s="141"/>
      <c r="NU39" s="141"/>
      <c r="NV39" s="141"/>
      <c r="NW39" s="141"/>
      <c r="NX39" s="142"/>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0"/>
      <c r="NK40" s="141"/>
      <c r="NL40" s="141"/>
      <c r="NM40" s="141"/>
      <c r="NN40" s="141"/>
      <c r="NO40" s="141"/>
      <c r="NP40" s="141"/>
      <c r="NQ40" s="141"/>
      <c r="NR40" s="141"/>
      <c r="NS40" s="141"/>
      <c r="NT40" s="141"/>
      <c r="NU40" s="141"/>
      <c r="NV40" s="141"/>
      <c r="NW40" s="141"/>
      <c r="NX40" s="142"/>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0"/>
      <c r="NK41" s="141"/>
      <c r="NL41" s="141"/>
      <c r="NM41" s="141"/>
      <c r="NN41" s="141"/>
      <c r="NO41" s="141"/>
      <c r="NP41" s="141"/>
      <c r="NQ41" s="141"/>
      <c r="NR41" s="141"/>
      <c r="NS41" s="141"/>
      <c r="NT41" s="141"/>
      <c r="NU41" s="141"/>
      <c r="NV41" s="141"/>
      <c r="NW41" s="141"/>
      <c r="NX41" s="142"/>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0"/>
      <c r="NK42" s="141"/>
      <c r="NL42" s="141"/>
      <c r="NM42" s="141"/>
      <c r="NN42" s="141"/>
      <c r="NO42" s="141"/>
      <c r="NP42" s="141"/>
      <c r="NQ42" s="141"/>
      <c r="NR42" s="141"/>
      <c r="NS42" s="141"/>
      <c r="NT42" s="141"/>
      <c r="NU42" s="141"/>
      <c r="NV42" s="141"/>
      <c r="NW42" s="141"/>
      <c r="NX42" s="142"/>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0"/>
      <c r="NK43" s="141"/>
      <c r="NL43" s="141"/>
      <c r="NM43" s="141"/>
      <c r="NN43" s="141"/>
      <c r="NO43" s="141"/>
      <c r="NP43" s="141"/>
      <c r="NQ43" s="141"/>
      <c r="NR43" s="141"/>
      <c r="NS43" s="141"/>
      <c r="NT43" s="141"/>
      <c r="NU43" s="141"/>
      <c r="NV43" s="141"/>
      <c r="NW43" s="141"/>
      <c r="NX43" s="142"/>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0"/>
      <c r="NK44" s="141"/>
      <c r="NL44" s="141"/>
      <c r="NM44" s="141"/>
      <c r="NN44" s="141"/>
      <c r="NO44" s="141"/>
      <c r="NP44" s="141"/>
      <c r="NQ44" s="141"/>
      <c r="NR44" s="141"/>
      <c r="NS44" s="141"/>
      <c r="NT44" s="141"/>
      <c r="NU44" s="141"/>
      <c r="NV44" s="141"/>
      <c r="NW44" s="141"/>
      <c r="NX44" s="142"/>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0"/>
      <c r="NK45" s="141"/>
      <c r="NL45" s="141"/>
      <c r="NM45" s="141"/>
      <c r="NN45" s="141"/>
      <c r="NO45" s="141"/>
      <c r="NP45" s="141"/>
      <c r="NQ45" s="141"/>
      <c r="NR45" s="141"/>
      <c r="NS45" s="141"/>
      <c r="NT45" s="141"/>
      <c r="NU45" s="141"/>
      <c r="NV45" s="141"/>
      <c r="NW45" s="141"/>
      <c r="NX45" s="142"/>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0"/>
      <c r="NK46" s="141"/>
      <c r="NL46" s="141"/>
      <c r="NM46" s="141"/>
      <c r="NN46" s="141"/>
      <c r="NO46" s="141"/>
      <c r="NP46" s="141"/>
      <c r="NQ46" s="141"/>
      <c r="NR46" s="141"/>
      <c r="NS46" s="141"/>
      <c r="NT46" s="141"/>
      <c r="NU46" s="141"/>
      <c r="NV46" s="141"/>
      <c r="NW46" s="141"/>
      <c r="NX46" s="142"/>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0"/>
      <c r="NK47" s="141"/>
      <c r="NL47" s="141"/>
      <c r="NM47" s="141"/>
      <c r="NN47" s="141"/>
      <c r="NO47" s="141"/>
      <c r="NP47" s="141"/>
      <c r="NQ47" s="141"/>
      <c r="NR47" s="141"/>
      <c r="NS47" s="141"/>
      <c r="NT47" s="141"/>
      <c r="NU47" s="141"/>
      <c r="NV47" s="141"/>
      <c r="NW47" s="141"/>
      <c r="NX47" s="142"/>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0"/>
      <c r="NK48" s="141"/>
      <c r="NL48" s="141"/>
      <c r="NM48" s="141"/>
      <c r="NN48" s="141"/>
      <c r="NO48" s="141"/>
      <c r="NP48" s="141"/>
      <c r="NQ48" s="141"/>
      <c r="NR48" s="141"/>
      <c r="NS48" s="141"/>
      <c r="NT48" s="141"/>
      <c r="NU48" s="141"/>
      <c r="NV48" s="141"/>
      <c r="NW48" s="141"/>
      <c r="NX48" s="142"/>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0"/>
      <c r="NK49" s="141"/>
      <c r="NL49" s="141"/>
      <c r="NM49" s="141"/>
      <c r="NN49" s="141"/>
      <c r="NO49" s="141"/>
      <c r="NP49" s="141"/>
      <c r="NQ49" s="141"/>
      <c r="NR49" s="141"/>
      <c r="NS49" s="141"/>
      <c r="NT49" s="141"/>
      <c r="NU49" s="141"/>
      <c r="NV49" s="141"/>
      <c r="NW49" s="141"/>
      <c r="NX49" s="142"/>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0"/>
      <c r="NK50" s="141"/>
      <c r="NL50" s="141"/>
      <c r="NM50" s="141"/>
      <c r="NN50" s="141"/>
      <c r="NO50" s="141"/>
      <c r="NP50" s="141"/>
      <c r="NQ50" s="141"/>
      <c r="NR50" s="141"/>
      <c r="NS50" s="141"/>
      <c r="NT50" s="141"/>
      <c r="NU50" s="141"/>
      <c r="NV50" s="141"/>
      <c r="NW50" s="141"/>
      <c r="NX50" s="142"/>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3"/>
      <c r="NK51" s="144"/>
      <c r="NL51" s="144"/>
      <c r="NM51" s="144"/>
      <c r="NN51" s="144"/>
      <c r="NO51" s="144"/>
      <c r="NP51" s="144"/>
      <c r="NQ51" s="144"/>
      <c r="NR51" s="144"/>
      <c r="NS51" s="144"/>
      <c r="NT51" s="144"/>
      <c r="NU51" s="144"/>
      <c r="NV51" s="144"/>
      <c r="NW51" s="144"/>
      <c r="NX51" s="145"/>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0" t="s">
        <v>186</v>
      </c>
      <c r="NK54" s="141"/>
      <c r="NL54" s="141"/>
      <c r="NM54" s="141"/>
      <c r="NN54" s="141"/>
      <c r="NO54" s="141"/>
      <c r="NP54" s="141"/>
      <c r="NQ54" s="141"/>
      <c r="NR54" s="141"/>
      <c r="NS54" s="141"/>
      <c r="NT54" s="141"/>
      <c r="NU54" s="141"/>
      <c r="NV54" s="141"/>
      <c r="NW54" s="141"/>
      <c r="NX54" s="142"/>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34472</v>
      </c>
      <c r="Q55" s="67"/>
      <c r="R55" s="67"/>
      <c r="S55" s="67"/>
      <c r="T55" s="67"/>
      <c r="U55" s="67"/>
      <c r="V55" s="67"/>
      <c r="W55" s="67"/>
      <c r="X55" s="67"/>
      <c r="Y55" s="67"/>
      <c r="Z55" s="67"/>
      <c r="AA55" s="67"/>
      <c r="AB55" s="67"/>
      <c r="AC55" s="67"/>
      <c r="AD55" s="68"/>
      <c r="AE55" s="66">
        <f>データ!CB7</f>
        <v>35273</v>
      </c>
      <c r="AF55" s="67"/>
      <c r="AG55" s="67"/>
      <c r="AH55" s="67"/>
      <c r="AI55" s="67"/>
      <c r="AJ55" s="67"/>
      <c r="AK55" s="67"/>
      <c r="AL55" s="67"/>
      <c r="AM55" s="67"/>
      <c r="AN55" s="67"/>
      <c r="AO55" s="67"/>
      <c r="AP55" s="67"/>
      <c r="AQ55" s="67"/>
      <c r="AR55" s="67"/>
      <c r="AS55" s="68"/>
      <c r="AT55" s="66">
        <f>データ!CC7</f>
        <v>35855</v>
      </c>
      <c r="AU55" s="67"/>
      <c r="AV55" s="67"/>
      <c r="AW55" s="67"/>
      <c r="AX55" s="67"/>
      <c r="AY55" s="67"/>
      <c r="AZ55" s="67"/>
      <c r="BA55" s="67"/>
      <c r="BB55" s="67"/>
      <c r="BC55" s="67"/>
      <c r="BD55" s="67"/>
      <c r="BE55" s="67"/>
      <c r="BF55" s="67"/>
      <c r="BG55" s="67"/>
      <c r="BH55" s="68"/>
      <c r="BI55" s="66">
        <f>データ!CD7</f>
        <v>35629</v>
      </c>
      <c r="BJ55" s="67"/>
      <c r="BK55" s="67"/>
      <c r="BL55" s="67"/>
      <c r="BM55" s="67"/>
      <c r="BN55" s="67"/>
      <c r="BO55" s="67"/>
      <c r="BP55" s="67"/>
      <c r="BQ55" s="67"/>
      <c r="BR55" s="67"/>
      <c r="BS55" s="67"/>
      <c r="BT55" s="67"/>
      <c r="BU55" s="67"/>
      <c r="BV55" s="67"/>
      <c r="BW55" s="68"/>
      <c r="BX55" s="66">
        <f>データ!CE7</f>
        <v>36702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13737</v>
      </c>
      <c r="DE55" s="67"/>
      <c r="DF55" s="67"/>
      <c r="DG55" s="67"/>
      <c r="DH55" s="67"/>
      <c r="DI55" s="67"/>
      <c r="DJ55" s="67"/>
      <c r="DK55" s="67"/>
      <c r="DL55" s="67"/>
      <c r="DM55" s="67"/>
      <c r="DN55" s="67"/>
      <c r="DO55" s="67"/>
      <c r="DP55" s="67"/>
      <c r="DQ55" s="67"/>
      <c r="DR55" s="68"/>
      <c r="DS55" s="66">
        <f>データ!CM7</f>
        <v>14484</v>
      </c>
      <c r="DT55" s="67"/>
      <c r="DU55" s="67"/>
      <c r="DV55" s="67"/>
      <c r="DW55" s="67"/>
      <c r="DX55" s="67"/>
      <c r="DY55" s="67"/>
      <c r="DZ55" s="67"/>
      <c r="EA55" s="67"/>
      <c r="EB55" s="67"/>
      <c r="EC55" s="67"/>
      <c r="ED55" s="67"/>
      <c r="EE55" s="67"/>
      <c r="EF55" s="67"/>
      <c r="EG55" s="68"/>
      <c r="EH55" s="66">
        <f>データ!CN7</f>
        <v>15406</v>
      </c>
      <c r="EI55" s="67"/>
      <c r="EJ55" s="67"/>
      <c r="EK55" s="67"/>
      <c r="EL55" s="67"/>
      <c r="EM55" s="67"/>
      <c r="EN55" s="67"/>
      <c r="EO55" s="67"/>
      <c r="EP55" s="67"/>
      <c r="EQ55" s="67"/>
      <c r="ER55" s="67"/>
      <c r="ES55" s="67"/>
      <c r="ET55" s="67"/>
      <c r="EU55" s="67"/>
      <c r="EV55" s="68"/>
      <c r="EW55" s="66">
        <f>データ!CO7</f>
        <v>15239</v>
      </c>
      <c r="EX55" s="67"/>
      <c r="EY55" s="67"/>
      <c r="EZ55" s="67"/>
      <c r="FA55" s="67"/>
      <c r="FB55" s="67"/>
      <c r="FC55" s="67"/>
      <c r="FD55" s="67"/>
      <c r="FE55" s="67"/>
      <c r="FF55" s="67"/>
      <c r="FG55" s="67"/>
      <c r="FH55" s="67"/>
      <c r="FI55" s="67"/>
      <c r="FJ55" s="67"/>
      <c r="FK55" s="68"/>
      <c r="FL55" s="66">
        <f>データ!CP7</f>
        <v>13993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79.8</v>
      </c>
      <c r="GS55" s="70"/>
      <c r="GT55" s="70"/>
      <c r="GU55" s="70"/>
      <c r="GV55" s="70"/>
      <c r="GW55" s="70"/>
      <c r="GX55" s="70"/>
      <c r="GY55" s="70"/>
      <c r="GZ55" s="70"/>
      <c r="HA55" s="70"/>
      <c r="HB55" s="70"/>
      <c r="HC55" s="70"/>
      <c r="HD55" s="70"/>
      <c r="HE55" s="70"/>
      <c r="HF55" s="71"/>
      <c r="HG55" s="69">
        <f>データ!CX7</f>
        <v>73.099999999999994</v>
      </c>
      <c r="HH55" s="70"/>
      <c r="HI55" s="70"/>
      <c r="HJ55" s="70"/>
      <c r="HK55" s="70"/>
      <c r="HL55" s="70"/>
      <c r="HM55" s="70"/>
      <c r="HN55" s="70"/>
      <c r="HO55" s="70"/>
      <c r="HP55" s="70"/>
      <c r="HQ55" s="70"/>
      <c r="HR55" s="70"/>
      <c r="HS55" s="70"/>
      <c r="HT55" s="70"/>
      <c r="HU55" s="71"/>
      <c r="HV55" s="69">
        <f>データ!CY7</f>
        <v>71</v>
      </c>
      <c r="HW55" s="70"/>
      <c r="HX55" s="70"/>
      <c r="HY55" s="70"/>
      <c r="HZ55" s="70"/>
      <c r="IA55" s="70"/>
      <c r="IB55" s="70"/>
      <c r="IC55" s="70"/>
      <c r="ID55" s="70"/>
      <c r="IE55" s="70"/>
      <c r="IF55" s="70"/>
      <c r="IG55" s="70"/>
      <c r="IH55" s="70"/>
      <c r="II55" s="70"/>
      <c r="IJ55" s="71"/>
      <c r="IK55" s="69">
        <f>データ!CZ7</f>
        <v>70.400000000000006</v>
      </c>
      <c r="IL55" s="70"/>
      <c r="IM55" s="70"/>
      <c r="IN55" s="70"/>
      <c r="IO55" s="70"/>
      <c r="IP55" s="70"/>
      <c r="IQ55" s="70"/>
      <c r="IR55" s="70"/>
      <c r="IS55" s="70"/>
      <c r="IT55" s="70"/>
      <c r="IU55" s="70"/>
      <c r="IV55" s="70"/>
      <c r="IW55" s="70"/>
      <c r="IX55" s="70"/>
      <c r="IY55" s="71"/>
      <c r="IZ55" s="69">
        <f>データ!DA7</f>
        <v>75.7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14.7</v>
      </c>
      <c r="KG55" s="70"/>
      <c r="KH55" s="70"/>
      <c r="KI55" s="70"/>
      <c r="KJ55" s="70"/>
      <c r="KK55" s="70"/>
      <c r="KL55" s="70"/>
      <c r="KM55" s="70"/>
      <c r="KN55" s="70"/>
      <c r="KO55" s="70"/>
      <c r="KP55" s="70"/>
      <c r="KQ55" s="70"/>
      <c r="KR55" s="70"/>
      <c r="KS55" s="70"/>
      <c r="KT55" s="71"/>
      <c r="KU55" s="69">
        <f>データ!DI7</f>
        <v>15.5</v>
      </c>
      <c r="KV55" s="70"/>
      <c r="KW55" s="70"/>
      <c r="KX55" s="70"/>
      <c r="KY55" s="70"/>
      <c r="KZ55" s="70"/>
      <c r="LA55" s="70"/>
      <c r="LB55" s="70"/>
      <c r="LC55" s="70"/>
      <c r="LD55" s="70"/>
      <c r="LE55" s="70"/>
      <c r="LF55" s="70"/>
      <c r="LG55" s="70"/>
      <c r="LH55" s="70"/>
      <c r="LI55" s="71"/>
      <c r="LJ55" s="69">
        <f>データ!DJ7</f>
        <v>17.399999999999999</v>
      </c>
      <c r="LK55" s="70"/>
      <c r="LL55" s="70"/>
      <c r="LM55" s="70"/>
      <c r="LN55" s="70"/>
      <c r="LO55" s="70"/>
      <c r="LP55" s="70"/>
      <c r="LQ55" s="70"/>
      <c r="LR55" s="70"/>
      <c r="LS55" s="70"/>
      <c r="LT55" s="70"/>
      <c r="LU55" s="70"/>
      <c r="LV55" s="70"/>
      <c r="LW55" s="70"/>
      <c r="LX55" s="71"/>
      <c r="LY55" s="69">
        <f>データ!DK7</f>
        <v>16.8</v>
      </c>
      <c r="LZ55" s="70"/>
      <c r="MA55" s="70"/>
      <c r="MB55" s="70"/>
      <c r="MC55" s="70"/>
      <c r="MD55" s="70"/>
      <c r="ME55" s="70"/>
      <c r="MF55" s="70"/>
      <c r="MG55" s="70"/>
      <c r="MH55" s="70"/>
      <c r="MI55" s="70"/>
      <c r="MJ55" s="70"/>
      <c r="MK55" s="70"/>
      <c r="ML55" s="70"/>
      <c r="MM55" s="71"/>
      <c r="MN55" s="69">
        <f>データ!DL7</f>
        <v>16</v>
      </c>
      <c r="MO55" s="70"/>
      <c r="MP55" s="70"/>
      <c r="MQ55" s="70"/>
      <c r="MR55" s="70"/>
      <c r="MS55" s="70"/>
      <c r="MT55" s="70"/>
      <c r="MU55" s="70"/>
      <c r="MV55" s="70"/>
      <c r="MW55" s="70"/>
      <c r="MX55" s="70"/>
      <c r="MY55" s="70"/>
      <c r="MZ55" s="70"/>
      <c r="NA55" s="70"/>
      <c r="NB55" s="71"/>
      <c r="NC55" s="2"/>
      <c r="ND55" s="2"/>
      <c r="NE55" s="2"/>
      <c r="NF55" s="2"/>
      <c r="NG55" s="2"/>
      <c r="NH55" s="15"/>
      <c r="NI55" s="2"/>
      <c r="NJ55" s="140"/>
      <c r="NK55" s="141"/>
      <c r="NL55" s="141"/>
      <c r="NM55" s="141"/>
      <c r="NN55" s="141"/>
      <c r="NO55" s="141"/>
      <c r="NP55" s="141"/>
      <c r="NQ55" s="141"/>
      <c r="NR55" s="141"/>
      <c r="NS55" s="141"/>
      <c r="NT55" s="141"/>
      <c r="NU55" s="141"/>
      <c r="NV55" s="141"/>
      <c r="NW55" s="141"/>
      <c r="NX55" s="142"/>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140"/>
      <c r="NK56" s="141"/>
      <c r="NL56" s="141"/>
      <c r="NM56" s="141"/>
      <c r="NN56" s="141"/>
      <c r="NO56" s="141"/>
      <c r="NP56" s="141"/>
      <c r="NQ56" s="141"/>
      <c r="NR56" s="141"/>
      <c r="NS56" s="141"/>
      <c r="NT56" s="141"/>
      <c r="NU56" s="141"/>
      <c r="NV56" s="141"/>
      <c r="NW56" s="141"/>
      <c r="NX56" s="142"/>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0"/>
      <c r="NK57" s="141"/>
      <c r="NL57" s="141"/>
      <c r="NM57" s="141"/>
      <c r="NN57" s="141"/>
      <c r="NO57" s="141"/>
      <c r="NP57" s="141"/>
      <c r="NQ57" s="141"/>
      <c r="NR57" s="141"/>
      <c r="NS57" s="141"/>
      <c r="NT57" s="141"/>
      <c r="NU57" s="141"/>
      <c r="NV57" s="141"/>
      <c r="NW57" s="141"/>
      <c r="NX57" s="142"/>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0"/>
      <c r="NK58" s="141"/>
      <c r="NL58" s="141"/>
      <c r="NM58" s="141"/>
      <c r="NN58" s="141"/>
      <c r="NO58" s="141"/>
      <c r="NP58" s="141"/>
      <c r="NQ58" s="141"/>
      <c r="NR58" s="141"/>
      <c r="NS58" s="141"/>
      <c r="NT58" s="141"/>
      <c r="NU58" s="141"/>
      <c r="NV58" s="141"/>
      <c r="NW58" s="141"/>
      <c r="NX58" s="142"/>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0"/>
      <c r="NK59" s="141"/>
      <c r="NL59" s="141"/>
      <c r="NM59" s="141"/>
      <c r="NN59" s="141"/>
      <c r="NO59" s="141"/>
      <c r="NP59" s="141"/>
      <c r="NQ59" s="141"/>
      <c r="NR59" s="141"/>
      <c r="NS59" s="141"/>
      <c r="NT59" s="141"/>
      <c r="NU59" s="141"/>
      <c r="NV59" s="141"/>
      <c r="NW59" s="141"/>
      <c r="NX59" s="142"/>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0"/>
      <c r="NK60" s="141"/>
      <c r="NL60" s="141"/>
      <c r="NM60" s="141"/>
      <c r="NN60" s="141"/>
      <c r="NO60" s="141"/>
      <c r="NP60" s="141"/>
      <c r="NQ60" s="141"/>
      <c r="NR60" s="141"/>
      <c r="NS60" s="141"/>
      <c r="NT60" s="141"/>
      <c r="NU60" s="141"/>
      <c r="NV60" s="141"/>
      <c r="NW60" s="141"/>
      <c r="NX60" s="142"/>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0"/>
      <c r="NK61" s="141"/>
      <c r="NL61" s="141"/>
      <c r="NM61" s="141"/>
      <c r="NN61" s="141"/>
      <c r="NO61" s="141"/>
      <c r="NP61" s="141"/>
      <c r="NQ61" s="141"/>
      <c r="NR61" s="141"/>
      <c r="NS61" s="141"/>
      <c r="NT61" s="141"/>
      <c r="NU61" s="141"/>
      <c r="NV61" s="141"/>
      <c r="NW61" s="141"/>
      <c r="NX61" s="142"/>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0"/>
      <c r="NK62" s="141"/>
      <c r="NL62" s="141"/>
      <c r="NM62" s="141"/>
      <c r="NN62" s="141"/>
      <c r="NO62" s="141"/>
      <c r="NP62" s="141"/>
      <c r="NQ62" s="141"/>
      <c r="NR62" s="141"/>
      <c r="NS62" s="141"/>
      <c r="NT62" s="141"/>
      <c r="NU62" s="141"/>
      <c r="NV62" s="141"/>
      <c r="NW62" s="141"/>
      <c r="NX62" s="142"/>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0"/>
      <c r="NK63" s="141"/>
      <c r="NL63" s="141"/>
      <c r="NM63" s="141"/>
      <c r="NN63" s="141"/>
      <c r="NO63" s="141"/>
      <c r="NP63" s="141"/>
      <c r="NQ63" s="141"/>
      <c r="NR63" s="141"/>
      <c r="NS63" s="141"/>
      <c r="NT63" s="141"/>
      <c r="NU63" s="141"/>
      <c r="NV63" s="141"/>
      <c r="NW63" s="141"/>
      <c r="NX63" s="142"/>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0"/>
      <c r="NK64" s="141"/>
      <c r="NL64" s="141"/>
      <c r="NM64" s="141"/>
      <c r="NN64" s="141"/>
      <c r="NO64" s="141"/>
      <c r="NP64" s="141"/>
      <c r="NQ64" s="141"/>
      <c r="NR64" s="141"/>
      <c r="NS64" s="141"/>
      <c r="NT64" s="141"/>
      <c r="NU64" s="141"/>
      <c r="NV64" s="141"/>
      <c r="NW64" s="141"/>
      <c r="NX64" s="142"/>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0"/>
      <c r="NK65" s="141"/>
      <c r="NL65" s="141"/>
      <c r="NM65" s="141"/>
      <c r="NN65" s="141"/>
      <c r="NO65" s="141"/>
      <c r="NP65" s="141"/>
      <c r="NQ65" s="141"/>
      <c r="NR65" s="141"/>
      <c r="NS65" s="141"/>
      <c r="NT65" s="141"/>
      <c r="NU65" s="141"/>
      <c r="NV65" s="141"/>
      <c r="NW65" s="141"/>
      <c r="NX65" s="142"/>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0"/>
      <c r="NK66" s="141"/>
      <c r="NL66" s="141"/>
      <c r="NM66" s="141"/>
      <c r="NN66" s="141"/>
      <c r="NO66" s="141"/>
      <c r="NP66" s="141"/>
      <c r="NQ66" s="141"/>
      <c r="NR66" s="141"/>
      <c r="NS66" s="141"/>
      <c r="NT66" s="141"/>
      <c r="NU66" s="141"/>
      <c r="NV66" s="141"/>
      <c r="NW66" s="141"/>
      <c r="NX66" s="142"/>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3"/>
      <c r="NK67" s="144"/>
      <c r="NL67" s="144"/>
      <c r="NM67" s="144"/>
      <c r="NN67" s="144"/>
      <c r="NO67" s="144"/>
      <c r="NP67" s="144"/>
      <c r="NQ67" s="144"/>
      <c r="NR67" s="144"/>
      <c r="NS67" s="144"/>
      <c r="NT67" s="144"/>
      <c r="NU67" s="144"/>
      <c r="NV67" s="144"/>
      <c r="NW67" s="144"/>
      <c r="NX67" s="145"/>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187</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65" t="s">
        <v>58</v>
      </c>
      <c r="H79" s="65"/>
      <c r="I79" s="65"/>
      <c r="J79" s="65"/>
      <c r="K79" s="65"/>
      <c r="L79" s="65"/>
      <c r="M79" s="65"/>
      <c r="N79" s="65"/>
      <c r="O79" s="65"/>
      <c r="P79" s="69">
        <f>データ!DS7</f>
        <v>206</v>
      </c>
      <c r="Q79" s="70"/>
      <c r="R79" s="70"/>
      <c r="S79" s="70"/>
      <c r="T79" s="70"/>
      <c r="U79" s="70"/>
      <c r="V79" s="70"/>
      <c r="W79" s="70"/>
      <c r="X79" s="70"/>
      <c r="Y79" s="70"/>
      <c r="Z79" s="70"/>
      <c r="AA79" s="70"/>
      <c r="AB79" s="70"/>
      <c r="AC79" s="70"/>
      <c r="AD79" s="71"/>
      <c r="AE79" s="69">
        <f>データ!DT7</f>
        <v>210.2</v>
      </c>
      <c r="AF79" s="70"/>
      <c r="AG79" s="70"/>
      <c r="AH79" s="70"/>
      <c r="AI79" s="70"/>
      <c r="AJ79" s="70"/>
      <c r="AK79" s="70"/>
      <c r="AL79" s="70"/>
      <c r="AM79" s="70"/>
      <c r="AN79" s="70"/>
      <c r="AO79" s="70"/>
      <c r="AP79" s="70"/>
      <c r="AQ79" s="70"/>
      <c r="AR79" s="70"/>
      <c r="AS79" s="71"/>
      <c r="AT79" s="69">
        <f>データ!DU7</f>
        <v>203.2</v>
      </c>
      <c r="AU79" s="70"/>
      <c r="AV79" s="70"/>
      <c r="AW79" s="70"/>
      <c r="AX79" s="70"/>
      <c r="AY79" s="70"/>
      <c r="AZ79" s="70"/>
      <c r="BA79" s="70"/>
      <c r="BB79" s="70"/>
      <c r="BC79" s="70"/>
      <c r="BD79" s="70"/>
      <c r="BE79" s="70"/>
      <c r="BF79" s="70"/>
      <c r="BG79" s="70"/>
      <c r="BH79" s="71"/>
      <c r="BI79" s="69">
        <f>データ!DV7</f>
        <v>219.4</v>
      </c>
      <c r="BJ79" s="70"/>
      <c r="BK79" s="70"/>
      <c r="BL79" s="70"/>
      <c r="BM79" s="70"/>
      <c r="BN79" s="70"/>
      <c r="BO79" s="70"/>
      <c r="BP79" s="70"/>
      <c r="BQ79" s="70"/>
      <c r="BR79" s="70"/>
      <c r="BS79" s="70"/>
      <c r="BT79" s="70"/>
      <c r="BU79" s="70"/>
      <c r="BV79" s="70"/>
      <c r="BW79" s="71"/>
      <c r="BX79" s="69">
        <f>データ!DW7</f>
        <v>224.3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66.099999999999994</v>
      </c>
      <c r="DH79" s="70"/>
      <c r="DI79" s="70"/>
      <c r="DJ79" s="70"/>
      <c r="DK79" s="70"/>
      <c r="DL79" s="70"/>
      <c r="DM79" s="70"/>
      <c r="DN79" s="70"/>
      <c r="DO79" s="70"/>
      <c r="DP79" s="70"/>
      <c r="DQ79" s="70"/>
      <c r="DR79" s="70"/>
      <c r="DS79" s="70"/>
      <c r="DT79" s="70"/>
      <c r="DU79" s="71"/>
      <c r="DV79" s="69">
        <f>データ!EE7</f>
        <v>67.400000000000006</v>
      </c>
      <c r="DW79" s="70"/>
      <c r="DX79" s="70"/>
      <c r="DY79" s="70"/>
      <c r="DZ79" s="70"/>
      <c r="EA79" s="70"/>
      <c r="EB79" s="70"/>
      <c r="EC79" s="70"/>
      <c r="ED79" s="70"/>
      <c r="EE79" s="70"/>
      <c r="EF79" s="70"/>
      <c r="EG79" s="70"/>
      <c r="EH79" s="70"/>
      <c r="EI79" s="70"/>
      <c r="EJ79" s="71"/>
      <c r="EK79" s="69">
        <f>データ!EF7</f>
        <v>69.599999999999994</v>
      </c>
      <c r="EL79" s="70"/>
      <c r="EM79" s="70"/>
      <c r="EN79" s="70"/>
      <c r="EO79" s="70"/>
      <c r="EP79" s="70"/>
      <c r="EQ79" s="70"/>
      <c r="ER79" s="70"/>
      <c r="ES79" s="70"/>
      <c r="ET79" s="70"/>
      <c r="EU79" s="70"/>
      <c r="EV79" s="70"/>
      <c r="EW79" s="70"/>
      <c r="EX79" s="70"/>
      <c r="EY79" s="71"/>
      <c r="EZ79" s="69">
        <f>データ!EG7</f>
        <v>71.3</v>
      </c>
      <c r="FA79" s="70"/>
      <c r="FB79" s="70"/>
      <c r="FC79" s="70"/>
      <c r="FD79" s="70"/>
      <c r="FE79" s="70"/>
      <c r="FF79" s="70"/>
      <c r="FG79" s="70"/>
      <c r="FH79" s="70"/>
      <c r="FI79" s="70"/>
      <c r="FJ79" s="70"/>
      <c r="FK79" s="70"/>
      <c r="FL79" s="70"/>
      <c r="FM79" s="70"/>
      <c r="FN79" s="71"/>
      <c r="FO79" s="69">
        <f>データ!EH7</f>
        <v>70.7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83.6</v>
      </c>
      <c r="GU79" s="70"/>
      <c r="GV79" s="70"/>
      <c r="GW79" s="70"/>
      <c r="GX79" s="70"/>
      <c r="GY79" s="70"/>
      <c r="GZ79" s="70"/>
      <c r="HA79" s="70"/>
      <c r="HB79" s="70"/>
      <c r="HC79" s="70"/>
      <c r="HD79" s="70"/>
      <c r="HE79" s="70"/>
      <c r="HF79" s="70"/>
      <c r="HG79" s="70"/>
      <c r="HH79" s="71"/>
      <c r="HI79" s="69">
        <f>データ!EP7</f>
        <v>79.5</v>
      </c>
      <c r="HJ79" s="70"/>
      <c r="HK79" s="70"/>
      <c r="HL79" s="70"/>
      <c r="HM79" s="70"/>
      <c r="HN79" s="70"/>
      <c r="HO79" s="70"/>
      <c r="HP79" s="70"/>
      <c r="HQ79" s="70"/>
      <c r="HR79" s="70"/>
      <c r="HS79" s="70"/>
      <c r="HT79" s="70"/>
      <c r="HU79" s="70"/>
      <c r="HV79" s="70"/>
      <c r="HW79" s="71"/>
      <c r="HX79" s="69">
        <f>データ!EQ7</f>
        <v>82.5</v>
      </c>
      <c r="HY79" s="70"/>
      <c r="HZ79" s="70"/>
      <c r="IA79" s="70"/>
      <c r="IB79" s="70"/>
      <c r="IC79" s="70"/>
      <c r="ID79" s="70"/>
      <c r="IE79" s="70"/>
      <c r="IF79" s="70"/>
      <c r="IG79" s="70"/>
      <c r="IH79" s="70"/>
      <c r="II79" s="70"/>
      <c r="IJ79" s="70"/>
      <c r="IK79" s="70"/>
      <c r="IL79" s="71"/>
      <c r="IM79" s="69">
        <f>データ!ER7</f>
        <v>83.9</v>
      </c>
      <c r="IN79" s="70"/>
      <c r="IO79" s="70"/>
      <c r="IP79" s="70"/>
      <c r="IQ79" s="70"/>
      <c r="IR79" s="70"/>
      <c r="IS79" s="70"/>
      <c r="IT79" s="70"/>
      <c r="IU79" s="70"/>
      <c r="IV79" s="70"/>
      <c r="IW79" s="70"/>
      <c r="IX79" s="70"/>
      <c r="IY79" s="70"/>
      <c r="IZ79" s="70"/>
      <c r="JA79" s="71"/>
      <c r="JB79" s="69">
        <f>データ!ES7</f>
        <v>80.5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48730677</v>
      </c>
      <c r="KH79" s="67"/>
      <c r="KI79" s="67"/>
      <c r="KJ79" s="67"/>
      <c r="KK79" s="67"/>
      <c r="KL79" s="67"/>
      <c r="KM79" s="67"/>
      <c r="KN79" s="67"/>
      <c r="KO79" s="67"/>
      <c r="KP79" s="67"/>
      <c r="KQ79" s="67"/>
      <c r="KR79" s="67"/>
      <c r="KS79" s="67"/>
      <c r="KT79" s="67"/>
      <c r="KU79" s="68"/>
      <c r="KV79" s="66">
        <f>データ!FA7</f>
        <v>44172152</v>
      </c>
      <c r="KW79" s="67"/>
      <c r="KX79" s="67"/>
      <c r="KY79" s="67"/>
      <c r="KZ79" s="67"/>
      <c r="LA79" s="67"/>
      <c r="LB79" s="67"/>
      <c r="LC79" s="67"/>
      <c r="LD79" s="67"/>
      <c r="LE79" s="67"/>
      <c r="LF79" s="67"/>
      <c r="LG79" s="67"/>
      <c r="LH79" s="67"/>
      <c r="LI79" s="67"/>
      <c r="LJ79" s="68"/>
      <c r="LK79" s="66">
        <f>データ!FB7</f>
        <v>44342919</v>
      </c>
      <c r="LL79" s="67"/>
      <c r="LM79" s="67"/>
      <c r="LN79" s="67"/>
      <c r="LO79" s="67"/>
      <c r="LP79" s="67"/>
      <c r="LQ79" s="67"/>
      <c r="LR79" s="67"/>
      <c r="LS79" s="67"/>
      <c r="LT79" s="67"/>
      <c r="LU79" s="67"/>
      <c r="LV79" s="67"/>
      <c r="LW79" s="67"/>
      <c r="LX79" s="67"/>
      <c r="LY79" s="68"/>
      <c r="LZ79" s="66">
        <f>データ!FC7</f>
        <v>44653677</v>
      </c>
      <c r="MA79" s="67"/>
      <c r="MB79" s="67"/>
      <c r="MC79" s="67"/>
      <c r="MD79" s="67"/>
      <c r="ME79" s="67"/>
      <c r="MF79" s="67"/>
      <c r="MG79" s="67"/>
      <c r="MH79" s="67"/>
      <c r="MI79" s="67"/>
      <c r="MJ79" s="67"/>
      <c r="MK79" s="67"/>
      <c r="ML79" s="67"/>
      <c r="MM79" s="67"/>
      <c r="MN79" s="68"/>
      <c r="MO79" s="66">
        <f>データ!FD7</f>
        <v>44123576</v>
      </c>
      <c r="MP79" s="67"/>
      <c r="MQ79" s="67"/>
      <c r="MR79" s="67"/>
      <c r="MS79" s="67"/>
      <c r="MT79" s="67"/>
      <c r="MU79" s="67"/>
      <c r="MV79" s="67"/>
      <c r="MW79" s="67"/>
      <c r="MX79" s="67"/>
      <c r="MY79" s="67"/>
      <c r="MZ79" s="67"/>
      <c r="NA79" s="67"/>
      <c r="NB79" s="67"/>
      <c r="NC79" s="68"/>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wAJj3Fl9X7n3RQqia/CLB9p8QNip+o/IhMNZI5HkyjMjiwB+GRn35RBplLN/tkOx6/zD6DSMs+FHIa0M3tbRg==" saltValue="2VfEFC8z9a4ZCZXTyR9pl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112</v>
      </c>
      <c r="AJ4" s="138"/>
      <c r="AK4" s="138"/>
      <c r="AL4" s="138"/>
      <c r="AM4" s="138"/>
      <c r="AN4" s="138"/>
      <c r="AO4" s="138"/>
      <c r="AP4" s="138"/>
      <c r="AQ4" s="138"/>
      <c r="AR4" s="138"/>
      <c r="AS4" s="139"/>
      <c r="AT4" s="136" t="s">
        <v>113</v>
      </c>
      <c r="AU4" s="135"/>
      <c r="AV4" s="135"/>
      <c r="AW4" s="135"/>
      <c r="AX4" s="135"/>
      <c r="AY4" s="135"/>
      <c r="AZ4" s="135"/>
      <c r="BA4" s="135"/>
      <c r="BB4" s="135"/>
      <c r="BC4" s="135"/>
      <c r="BD4" s="135"/>
      <c r="BE4" s="136" t="s">
        <v>114</v>
      </c>
      <c r="BF4" s="135"/>
      <c r="BG4" s="135"/>
      <c r="BH4" s="135"/>
      <c r="BI4" s="135"/>
      <c r="BJ4" s="135"/>
      <c r="BK4" s="135"/>
      <c r="BL4" s="135"/>
      <c r="BM4" s="135"/>
      <c r="BN4" s="135"/>
      <c r="BO4" s="135"/>
      <c r="BP4" s="137" t="s">
        <v>115</v>
      </c>
      <c r="BQ4" s="138"/>
      <c r="BR4" s="138"/>
      <c r="BS4" s="138"/>
      <c r="BT4" s="138"/>
      <c r="BU4" s="138"/>
      <c r="BV4" s="138"/>
      <c r="BW4" s="138"/>
      <c r="BX4" s="138"/>
      <c r="BY4" s="138"/>
      <c r="BZ4" s="139"/>
      <c r="CA4" s="135" t="s">
        <v>116</v>
      </c>
      <c r="CB4" s="135"/>
      <c r="CC4" s="135"/>
      <c r="CD4" s="135"/>
      <c r="CE4" s="135"/>
      <c r="CF4" s="135"/>
      <c r="CG4" s="135"/>
      <c r="CH4" s="135"/>
      <c r="CI4" s="135"/>
      <c r="CJ4" s="135"/>
      <c r="CK4" s="135"/>
      <c r="CL4" s="136" t="s">
        <v>117</v>
      </c>
      <c r="CM4" s="135"/>
      <c r="CN4" s="135"/>
      <c r="CO4" s="135"/>
      <c r="CP4" s="135"/>
      <c r="CQ4" s="135"/>
      <c r="CR4" s="135"/>
      <c r="CS4" s="135"/>
      <c r="CT4" s="135"/>
      <c r="CU4" s="135"/>
      <c r="CV4" s="135"/>
      <c r="CW4" s="135" t="s">
        <v>118</v>
      </c>
      <c r="CX4" s="135"/>
      <c r="CY4" s="135"/>
      <c r="CZ4" s="135"/>
      <c r="DA4" s="135"/>
      <c r="DB4" s="135"/>
      <c r="DC4" s="135"/>
      <c r="DD4" s="135"/>
      <c r="DE4" s="135"/>
      <c r="DF4" s="135"/>
      <c r="DG4" s="135"/>
      <c r="DH4" s="135" t="s">
        <v>119</v>
      </c>
      <c r="DI4" s="135"/>
      <c r="DJ4" s="135"/>
      <c r="DK4" s="135"/>
      <c r="DL4" s="135"/>
      <c r="DM4" s="135"/>
      <c r="DN4" s="135"/>
      <c r="DO4" s="135"/>
      <c r="DP4" s="135"/>
      <c r="DQ4" s="135"/>
      <c r="DR4" s="135"/>
      <c r="DS4" s="136" t="s">
        <v>120</v>
      </c>
      <c r="DT4" s="135"/>
      <c r="DU4" s="135"/>
      <c r="DV4" s="135"/>
      <c r="DW4" s="135"/>
      <c r="DX4" s="135"/>
      <c r="DY4" s="135"/>
      <c r="DZ4" s="135"/>
      <c r="EA4" s="135"/>
      <c r="EB4" s="135"/>
      <c r="EC4" s="135"/>
      <c r="ED4" s="137" t="s">
        <v>121</v>
      </c>
      <c r="EE4" s="138"/>
      <c r="EF4" s="138"/>
      <c r="EG4" s="138"/>
      <c r="EH4" s="138"/>
      <c r="EI4" s="138"/>
      <c r="EJ4" s="138"/>
      <c r="EK4" s="138"/>
      <c r="EL4" s="138"/>
      <c r="EM4" s="138"/>
      <c r="EN4" s="139"/>
      <c r="EO4" s="135" t="s">
        <v>122</v>
      </c>
      <c r="EP4" s="135"/>
      <c r="EQ4" s="135"/>
      <c r="ER4" s="135"/>
      <c r="ES4" s="135"/>
      <c r="ET4" s="135"/>
      <c r="EU4" s="135"/>
      <c r="EV4" s="135"/>
      <c r="EW4" s="135"/>
      <c r="EX4" s="135"/>
      <c r="EY4" s="135"/>
      <c r="EZ4" s="135" t="s">
        <v>123</v>
      </c>
      <c r="FA4" s="135"/>
      <c r="FB4" s="135"/>
      <c r="FC4" s="135"/>
      <c r="FD4" s="135"/>
      <c r="FE4" s="135"/>
      <c r="FF4" s="135"/>
      <c r="FG4" s="135"/>
      <c r="FH4" s="135"/>
      <c r="FI4" s="135"/>
      <c r="FJ4" s="135"/>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160</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161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150</v>
      </c>
      <c r="ER5" s="49" t="s">
        <v>151</v>
      </c>
      <c r="ES5" s="49" t="s">
        <v>162</v>
      </c>
      <c r="ET5" s="49" t="s">
        <v>153</v>
      </c>
      <c r="EU5" s="49" t="s">
        <v>154</v>
      </c>
      <c r="EV5" s="49" t="s">
        <v>155</v>
      </c>
      <c r="EW5" s="49" t="s">
        <v>156</v>
      </c>
      <c r="EX5" s="49" t="s">
        <v>157</v>
      </c>
      <c r="EY5" s="49" t="s">
        <v>163</v>
      </c>
      <c r="EZ5" s="49" t="s">
        <v>159</v>
      </c>
      <c r="FA5" s="49" t="s">
        <v>164</v>
      </c>
      <c r="FB5" s="49" t="s">
        <v>150</v>
      </c>
      <c r="FC5" s="49" t="s">
        <v>161</v>
      </c>
      <c r="FD5" s="49" t="s">
        <v>152</v>
      </c>
      <c r="FE5" s="49" t="s">
        <v>153</v>
      </c>
      <c r="FF5" s="49" t="s">
        <v>154</v>
      </c>
      <c r="FG5" s="49" t="s">
        <v>155</v>
      </c>
      <c r="FH5" s="49" t="s">
        <v>156</v>
      </c>
      <c r="FI5" s="49" t="s">
        <v>157</v>
      </c>
      <c r="FJ5" s="49" t="s">
        <v>158</v>
      </c>
    </row>
    <row r="6" spans="1:166" s="54" customFormat="1" x14ac:dyDescent="0.15">
      <c r="A6" s="35" t="s">
        <v>165</v>
      </c>
      <c r="B6" s="50">
        <f>B8</f>
        <v>2024</v>
      </c>
      <c r="C6" s="50">
        <f t="shared" ref="C6:M6" si="2">C8</f>
        <v>392103</v>
      </c>
      <c r="D6" s="50">
        <f t="shared" si="2"/>
        <v>46</v>
      </c>
      <c r="E6" s="50">
        <f t="shared" si="2"/>
        <v>6</v>
      </c>
      <c r="F6" s="50">
        <f t="shared" si="2"/>
        <v>0</v>
      </c>
      <c r="G6" s="50">
        <f t="shared" si="2"/>
        <v>1</v>
      </c>
      <c r="H6" s="132" t="str">
        <f>IF(H8&lt;&gt;I8,H8,"")&amp;IF(I8&lt;&gt;J8,I8,"")&amp;"　"&amp;J8</f>
        <v>高知県四万十市　市民病院</v>
      </c>
      <c r="I6" s="133"/>
      <c r="J6" s="13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9</v>
      </c>
      <c r="R6" s="50" t="str">
        <f t="shared" si="3"/>
        <v>-</v>
      </c>
      <c r="S6" s="50" t="str">
        <f t="shared" si="3"/>
        <v>ド 透 訓</v>
      </c>
      <c r="T6" s="50" t="str">
        <f t="shared" si="3"/>
        <v>輪</v>
      </c>
      <c r="U6" s="51">
        <f>U8</f>
        <v>31424</v>
      </c>
      <c r="V6" s="51">
        <f>V8</f>
        <v>11392</v>
      </c>
      <c r="W6" s="50" t="str">
        <f>W8</f>
        <v>第２種該当</v>
      </c>
      <c r="X6" s="50" t="str">
        <f t="shared" ref="X6" si="4">X8</f>
        <v>-</v>
      </c>
      <c r="Y6" s="50" t="str">
        <f t="shared" si="3"/>
        <v>１０：１</v>
      </c>
      <c r="Z6" s="51">
        <f t="shared" si="3"/>
        <v>99</v>
      </c>
      <c r="AA6" s="51" t="str">
        <f t="shared" si="3"/>
        <v>-</v>
      </c>
      <c r="AB6" s="51" t="str">
        <f t="shared" si="3"/>
        <v>-</v>
      </c>
      <c r="AC6" s="51" t="str">
        <f t="shared" si="3"/>
        <v>-</v>
      </c>
      <c r="AD6" s="51" t="str">
        <f t="shared" si="3"/>
        <v>-</v>
      </c>
      <c r="AE6" s="51">
        <f t="shared" si="3"/>
        <v>99</v>
      </c>
      <c r="AF6" s="51">
        <f t="shared" si="3"/>
        <v>55</v>
      </c>
      <c r="AG6" s="51" t="str">
        <f t="shared" si="3"/>
        <v>-</v>
      </c>
      <c r="AH6" s="51">
        <f t="shared" si="3"/>
        <v>55</v>
      </c>
      <c r="AI6" s="52">
        <f>IF(AI8="-",NA(),AI8)</f>
        <v>100.4</v>
      </c>
      <c r="AJ6" s="52">
        <f t="shared" ref="AJ6:AR6" si="5">IF(AJ8="-",NA(),AJ8)</f>
        <v>107.5</v>
      </c>
      <c r="AK6" s="52">
        <f t="shared" si="5"/>
        <v>99.5</v>
      </c>
      <c r="AL6" s="52">
        <f t="shared" si="5"/>
        <v>89.6</v>
      </c>
      <c r="AM6" s="52">
        <f t="shared" si="5"/>
        <v>93</v>
      </c>
      <c r="AN6" s="52">
        <f t="shared" si="5"/>
        <v>100.7</v>
      </c>
      <c r="AO6" s="52">
        <f t="shared" si="5"/>
        <v>103.6</v>
      </c>
      <c r="AP6" s="52">
        <f t="shared" si="5"/>
        <v>101.9</v>
      </c>
      <c r="AQ6" s="52">
        <f t="shared" si="5"/>
        <v>96.7</v>
      </c>
      <c r="AR6" s="52">
        <f t="shared" si="5"/>
        <v>93.7</v>
      </c>
      <c r="AS6" s="52" t="str">
        <f>IF(AS8="-","【-】","【"&amp;SUBSTITUTE(TEXT(AS8,"#,##0.0"),"-","△")&amp;"】")</f>
        <v>【93.7】</v>
      </c>
      <c r="AT6" s="52">
        <f>IF(AT8="-",NA(),AT8)</f>
        <v>78.099999999999994</v>
      </c>
      <c r="AU6" s="52">
        <f t="shared" ref="AU6:BC6" si="6">IF(AU8="-",NA(),AU8)</f>
        <v>79.7</v>
      </c>
      <c r="AV6" s="52">
        <f t="shared" si="6"/>
        <v>79</v>
      </c>
      <c r="AW6" s="52">
        <f t="shared" si="6"/>
        <v>80.2</v>
      </c>
      <c r="AX6" s="52">
        <f t="shared" si="6"/>
        <v>77.8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78.099999999999994</v>
      </c>
      <c r="BF6" s="52">
        <f t="shared" ref="BF6:BN6" si="7">IF(BF8="-",NA(),BF8)</f>
        <v>79.7</v>
      </c>
      <c r="BG6" s="52">
        <f t="shared" si="7"/>
        <v>79</v>
      </c>
      <c r="BH6" s="52">
        <f t="shared" si="7"/>
        <v>80.2</v>
      </c>
      <c r="BI6" s="52">
        <f t="shared" si="7"/>
        <v>77.8</v>
      </c>
      <c r="BJ6" s="52">
        <f t="shared" si="7"/>
        <v>69.900000000000006</v>
      </c>
      <c r="BK6" s="52">
        <f t="shared" si="7"/>
        <v>71.599999999999994</v>
      </c>
      <c r="BL6" s="52">
        <f t="shared" si="7"/>
        <v>70.8</v>
      </c>
      <c r="BM6" s="52">
        <f t="shared" si="7"/>
        <v>69.7</v>
      </c>
      <c r="BN6" s="52">
        <f t="shared" si="7"/>
        <v>67</v>
      </c>
      <c r="BO6" s="52" t="str">
        <f>IF(BO8="-","【-】","【"&amp;SUBSTITUTE(TEXT(BO8,"#,##0.0"),"-","△")&amp;"】")</f>
        <v>【82.6】</v>
      </c>
      <c r="BP6" s="52">
        <f>IF(BP8="-",NA(),BP8)</f>
        <v>48.1</v>
      </c>
      <c r="BQ6" s="52">
        <f t="shared" ref="BQ6:BY6" si="8">IF(BQ8="-",NA(),BQ8)</f>
        <v>75.900000000000006</v>
      </c>
      <c r="BR6" s="52">
        <f t="shared" si="8"/>
        <v>74.400000000000006</v>
      </c>
      <c r="BS6" s="52">
        <f t="shared" si="8"/>
        <v>80.8</v>
      </c>
      <c r="BT6" s="52">
        <f t="shared" si="8"/>
        <v>81.599999999999994</v>
      </c>
      <c r="BU6" s="52">
        <f t="shared" si="8"/>
        <v>62.3</v>
      </c>
      <c r="BV6" s="52">
        <f t="shared" si="8"/>
        <v>62.1</v>
      </c>
      <c r="BW6" s="52">
        <f t="shared" si="8"/>
        <v>60.2</v>
      </c>
      <c r="BX6" s="52">
        <f t="shared" si="8"/>
        <v>60.6</v>
      </c>
      <c r="BY6" s="52">
        <f t="shared" si="8"/>
        <v>62.8</v>
      </c>
      <c r="BZ6" s="52" t="str">
        <f>IF(BZ8="-","【-】","【"&amp;SUBSTITUTE(TEXT(BZ8,"#,##0.0"),"-","△")&amp;"】")</f>
        <v>【70.7】</v>
      </c>
      <c r="CA6" s="53">
        <f>IF(CA8="-",NA(),CA8)</f>
        <v>34472</v>
      </c>
      <c r="CB6" s="53">
        <f t="shared" ref="CB6:CJ6" si="9">IF(CB8="-",NA(),CB8)</f>
        <v>35273</v>
      </c>
      <c r="CC6" s="53">
        <f t="shared" si="9"/>
        <v>35855</v>
      </c>
      <c r="CD6" s="53">
        <f t="shared" si="9"/>
        <v>35629</v>
      </c>
      <c r="CE6" s="53">
        <f t="shared" si="9"/>
        <v>36702</v>
      </c>
      <c r="CF6" s="53">
        <f t="shared" si="9"/>
        <v>27227</v>
      </c>
      <c r="CG6" s="53">
        <f t="shared" si="9"/>
        <v>28176</v>
      </c>
      <c r="CH6" s="53">
        <f t="shared" si="9"/>
        <v>29348</v>
      </c>
      <c r="CI6" s="53">
        <f t="shared" si="9"/>
        <v>29723</v>
      </c>
      <c r="CJ6" s="53">
        <f t="shared" si="9"/>
        <v>30242</v>
      </c>
      <c r="CK6" s="52" t="str">
        <f>IF(CK8="-","【-】","【"&amp;SUBSTITUTE(TEXT(CK8,"#,##0"),"-","△")&amp;"】")</f>
        <v>【63,608】</v>
      </c>
      <c r="CL6" s="53">
        <f>IF(CL8="-",NA(),CL8)</f>
        <v>13737</v>
      </c>
      <c r="CM6" s="53">
        <f t="shared" ref="CM6:CU6" si="10">IF(CM8="-",NA(),CM8)</f>
        <v>14484</v>
      </c>
      <c r="CN6" s="53">
        <f t="shared" si="10"/>
        <v>15406</v>
      </c>
      <c r="CO6" s="53">
        <f t="shared" si="10"/>
        <v>15239</v>
      </c>
      <c r="CP6" s="53">
        <f t="shared" si="10"/>
        <v>13993</v>
      </c>
      <c r="CQ6" s="53">
        <f t="shared" si="10"/>
        <v>9509</v>
      </c>
      <c r="CR6" s="53">
        <f t="shared" si="10"/>
        <v>9548</v>
      </c>
      <c r="CS6" s="53">
        <f t="shared" si="10"/>
        <v>9992</v>
      </c>
      <c r="CT6" s="53">
        <f t="shared" si="10"/>
        <v>9779</v>
      </c>
      <c r="CU6" s="53">
        <f t="shared" si="10"/>
        <v>9547</v>
      </c>
      <c r="CV6" s="52" t="str">
        <f>IF(CV8="-","【-】","【"&amp;SUBSTITUTE(TEXT(CV8,"#,##0"),"-","△")&amp;"】")</f>
        <v>【18,510】</v>
      </c>
      <c r="CW6" s="52">
        <f>IF(CW8="-",NA(),CW8)</f>
        <v>79.8</v>
      </c>
      <c r="CX6" s="52">
        <f t="shared" ref="CX6:DF6" si="11">IF(CX8="-",NA(),CX8)</f>
        <v>73.099999999999994</v>
      </c>
      <c r="CY6" s="52">
        <f t="shared" si="11"/>
        <v>71</v>
      </c>
      <c r="CZ6" s="52">
        <f t="shared" si="11"/>
        <v>70.400000000000006</v>
      </c>
      <c r="DA6" s="52">
        <f t="shared" si="11"/>
        <v>75.7</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14.7</v>
      </c>
      <c r="DI6" s="52">
        <f t="shared" ref="DI6:DQ6" si="12">IF(DI8="-",NA(),DI8)</f>
        <v>15.5</v>
      </c>
      <c r="DJ6" s="52">
        <f t="shared" si="12"/>
        <v>17.399999999999999</v>
      </c>
      <c r="DK6" s="52">
        <f t="shared" si="12"/>
        <v>16.8</v>
      </c>
      <c r="DL6" s="52">
        <f t="shared" si="12"/>
        <v>16</v>
      </c>
      <c r="DM6" s="52">
        <f t="shared" si="12"/>
        <v>15.7</v>
      </c>
      <c r="DN6" s="52">
        <f t="shared" si="12"/>
        <v>14.6</v>
      </c>
      <c r="DO6" s="52">
        <f t="shared" si="12"/>
        <v>15.1</v>
      </c>
      <c r="DP6" s="52">
        <f t="shared" si="12"/>
        <v>14.9</v>
      </c>
      <c r="DQ6" s="52">
        <f t="shared" si="12"/>
        <v>14.8</v>
      </c>
      <c r="DR6" s="52" t="str">
        <f>IF(DR8="-","【-】","【"&amp;SUBSTITUTE(TEXT(DR8,"#,##0.0"),"-","△")&amp;"】")</f>
        <v>【26.7】</v>
      </c>
      <c r="DS6" s="52">
        <f>IF(DS8="-",NA(),DS8)</f>
        <v>206</v>
      </c>
      <c r="DT6" s="52">
        <f t="shared" ref="DT6:EB6" si="13">IF(DT8="-",NA(),DT8)</f>
        <v>210.2</v>
      </c>
      <c r="DU6" s="52">
        <f t="shared" si="13"/>
        <v>203.2</v>
      </c>
      <c r="DV6" s="52">
        <f t="shared" si="13"/>
        <v>219.4</v>
      </c>
      <c r="DW6" s="52">
        <f t="shared" si="13"/>
        <v>224.3</v>
      </c>
      <c r="DX6" s="52">
        <f t="shared" si="13"/>
        <v>136</v>
      </c>
      <c r="DY6" s="52">
        <f t="shared" si="13"/>
        <v>131.30000000000001</v>
      </c>
      <c r="DZ6" s="52">
        <f t="shared" si="13"/>
        <v>133.6</v>
      </c>
      <c r="EA6" s="52">
        <f t="shared" si="13"/>
        <v>144.6</v>
      </c>
      <c r="EB6" s="52">
        <f t="shared" si="13"/>
        <v>168.7</v>
      </c>
      <c r="EC6" s="52" t="str">
        <f>IF(EC8="-","【-】","【"&amp;SUBSTITUTE(TEXT(EC8,"#,##0.0"),"-","△")&amp;"】")</f>
        <v>【54.3】</v>
      </c>
      <c r="ED6" s="52">
        <f>IF(ED8="-",NA(),ED8)</f>
        <v>66.099999999999994</v>
      </c>
      <c r="EE6" s="52">
        <f t="shared" ref="EE6:EM6" si="14">IF(EE8="-",NA(),EE8)</f>
        <v>67.400000000000006</v>
      </c>
      <c r="EF6" s="52">
        <f t="shared" si="14"/>
        <v>69.599999999999994</v>
      </c>
      <c r="EG6" s="52">
        <f t="shared" si="14"/>
        <v>71.3</v>
      </c>
      <c r="EH6" s="52">
        <f t="shared" si="14"/>
        <v>70.7</v>
      </c>
      <c r="EI6" s="52">
        <f t="shared" si="14"/>
        <v>56.9</v>
      </c>
      <c r="EJ6" s="52">
        <f t="shared" si="14"/>
        <v>58.3</v>
      </c>
      <c r="EK6" s="52">
        <f t="shared" si="14"/>
        <v>59.2</v>
      </c>
      <c r="EL6" s="52">
        <f t="shared" si="14"/>
        <v>59.8</v>
      </c>
      <c r="EM6" s="52">
        <f t="shared" si="14"/>
        <v>60.6</v>
      </c>
      <c r="EN6" s="52" t="str">
        <f>IF(EN8="-","【-】","【"&amp;SUBSTITUTE(TEXT(EN8,"#,##0.0"),"-","△")&amp;"】")</f>
        <v>【58.0】</v>
      </c>
      <c r="EO6" s="52">
        <f>IF(EO8="-",NA(),EO8)</f>
        <v>83.6</v>
      </c>
      <c r="EP6" s="52">
        <f t="shared" ref="EP6:EX6" si="15">IF(EP8="-",NA(),EP8)</f>
        <v>79.5</v>
      </c>
      <c r="EQ6" s="52">
        <f t="shared" si="15"/>
        <v>82.5</v>
      </c>
      <c r="ER6" s="52">
        <f t="shared" si="15"/>
        <v>83.9</v>
      </c>
      <c r="ES6" s="52">
        <f t="shared" si="15"/>
        <v>80.5</v>
      </c>
      <c r="ET6" s="52">
        <f t="shared" si="15"/>
        <v>72.5</v>
      </c>
      <c r="EU6" s="52">
        <f t="shared" si="15"/>
        <v>72.3</v>
      </c>
      <c r="EV6" s="52">
        <f t="shared" si="15"/>
        <v>72</v>
      </c>
      <c r="EW6" s="52">
        <f t="shared" si="15"/>
        <v>72</v>
      </c>
      <c r="EX6" s="52">
        <f t="shared" si="15"/>
        <v>72.400000000000006</v>
      </c>
      <c r="EY6" s="52" t="str">
        <f>IF(EY8="-","【-】","【"&amp;SUBSTITUTE(TEXT(EY8,"#,##0.0"),"-","△")&amp;"】")</f>
        <v>【70.8】</v>
      </c>
      <c r="EZ6" s="53">
        <f>IF(EZ8="-",NA(),EZ8)</f>
        <v>48730677</v>
      </c>
      <c r="FA6" s="53">
        <f t="shared" ref="FA6:FI6" si="16">IF(FA8="-",NA(),FA8)</f>
        <v>44172152</v>
      </c>
      <c r="FB6" s="53">
        <f t="shared" si="16"/>
        <v>44342919</v>
      </c>
      <c r="FC6" s="53">
        <f t="shared" si="16"/>
        <v>44653677</v>
      </c>
      <c r="FD6" s="53">
        <f t="shared" si="16"/>
        <v>44123576</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166</v>
      </c>
      <c r="B7" s="50">
        <f t="shared" ref="B7:AH7" si="17">B8</f>
        <v>2024</v>
      </c>
      <c r="C7" s="50">
        <f t="shared" si="17"/>
        <v>392103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9</v>
      </c>
      <c r="R7" s="50" t="str">
        <f t="shared" si="17"/>
        <v>-</v>
      </c>
      <c r="S7" s="50" t="str">
        <f t="shared" si="17"/>
        <v>ド 透 訓</v>
      </c>
      <c r="T7" s="50" t="str">
        <f t="shared" si="17"/>
        <v>輪</v>
      </c>
      <c r="U7" s="51">
        <f>U8</f>
        <v>31424</v>
      </c>
      <c r="V7" s="51">
        <f>V8</f>
        <v>11392</v>
      </c>
      <c r="W7" s="50" t="str">
        <f>W8</f>
        <v>第２種該当</v>
      </c>
      <c r="X7" s="50" t="str">
        <f t="shared" si="17"/>
        <v>-</v>
      </c>
      <c r="Y7" s="50" t="str">
        <f t="shared" si="17"/>
        <v>１０：１</v>
      </c>
      <c r="Z7" s="51">
        <f t="shared" si="17"/>
        <v>99</v>
      </c>
      <c r="AA7" s="51" t="str">
        <f t="shared" si="17"/>
        <v>-</v>
      </c>
      <c r="AB7" s="51" t="str">
        <f t="shared" si="17"/>
        <v>-</v>
      </c>
      <c r="AC7" s="51" t="str">
        <f t="shared" si="17"/>
        <v>-</v>
      </c>
      <c r="AD7" s="51" t="str">
        <f t="shared" si="17"/>
        <v>-</v>
      </c>
      <c r="AE7" s="51">
        <f t="shared" si="17"/>
        <v>99</v>
      </c>
      <c r="AF7" s="51">
        <f t="shared" si="17"/>
        <v>55</v>
      </c>
      <c r="AG7" s="51" t="str">
        <f t="shared" si="17"/>
        <v>-</v>
      </c>
      <c r="AH7" s="51">
        <f t="shared" si="17"/>
        <v>55</v>
      </c>
      <c r="AI7" s="52">
        <f>AI8</f>
        <v>100.4</v>
      </c>
      <c r="AJ7" s="52">
        <f t="shared" ref="AJ7:AR7" si="18">AJ8</f>
        <v>107.5</v>
      </c>
      <c r="AK7" s="52">
        <f t="shared" si="18"/>
        <v>99.5</v>
      </c>
      <c r="AL7" s="52">
        <f t="shared" si="18"/>
        <v>89.6</v>
      </c>
      <c r="AM7" s="52">
        <f t="shared" si="18"/>
        <v>93</v>
      </c>
      <c r="AN7" s="52">
        <f t="shared" si="18"/>
        <v>100.7</v>
      </c>
      <c r="AO7" s="52">
        <f t="shared" si="18"/>
        <v>103.6</v>
      </c>
      <c r="AP7" s="52">
        <f t="shared" si="18"/>
        <v>101.9</v>
      </c>
      <c r="AQ7" s="52">
        <f t="shared" si="18"/>
        <v>96.7</v>
      </c>
      <c r="AR7" s="52">
        <f t="shared" si="18"/>
        <v>93.7</v>
      </c>
      <c r="AS7" s="52"/>
      <c r="AT7" s="52">
        <f>AT8</f>
        <v>78.099999999999994</v>
      </c>
      <c r="AU7" s="52">
        <f t="shared" ref="AU7:BC7" si="19">AU8</f>
        <v>79.7</v>
      </c>
      <c r="AV7" s="52">
        <f t="shared" si="19"/>
        <v>79</v>
      </c>
      <c r="AW7" s="52">
        <f t="shared" si="19"/>
        <v>80.2</v>
      </c>
      <c r="AX7" s="52">
        <f t="shared" si="19"/>
        <v>77.8</v>
      </c>
      <c r="AY7" s="52">
        <f t="shared" si="19"/>
        <v>73.8</v>
      </c>
      <c r="AZ7" s="52">
        <f t="shared" si="19"/>
        <v>75.5</v>
      </c>
      <c r="BA7" s="52">
        <f t="shared" si="19"/>
        <v>74.599999999999994</v>
      </c>
      <c r="BB7" s="52">
        <f t="shared" si="19"/>
        <v>73.599999999999994</v>
      </c>
      <c r="BC7" s="52">
        <f t="shared" si="19"/>
        <v>71.2</v>
      </c>
      <c r="BD7" s="52"/>
      <c r="BE7" s="52">
        <f>BE8</f>
        <v>78.099999999999994</v>
      </c>
      <c r="BF7" s="52">
        <f t="shared" ref="BF7:BN7" si="20">BF8</f>
        <v>79.7</v>
      </c>
      <c r="BG7" s="52">
        <f t="shared" si="20"/>
        <v>79</v>
      </c>
      <c r="BH7" s="52">
        <f t="shared" si="20"/>
        <v>80.2</v>
      </c>
      <c r="BI7" s="52">
        <f t="shared" si="20"/>
        <v>77.8</v>
      </c>
      <c r="BJ7" s="52">
        <f t="shared" si="20"/>
        <v>69.900000000000006</v>
      </c>
      <c r="BK7" s="52">
        <f t="shared" si="20"/>
        <v>71.599999999999994</v>
      </c>
      <c r="BL7" s="52">
        <f t="shared" si="20"/>
        <v>70.8</v>
      </c>
      <c r="BM7" s="52">
        <f t="shared" si="20"/>
        <v>69.7</v>
      </c>
      <c r="BN7" s="52">
        <f t="shared" si="20"/>
        <v>67</v>
      </c>
      <c r="BO7" s="52"/>
      <c r="BP7" s="52">
        <f>BP8</f>
        <v>48.1</v>
      </c>
      <c r="BQ7" s="52">
        <f t="shared" ref="BQ7:BY7" si="21">BQ8</f>
        <v>75.900000000000006</v>
      </c>
      <c r="BR7" s="52">
        <f t="shared" si="21"/>
        <v>74.400000000000006</v>
      </c>
      <c r="BS7" s="52">
        <f t="shared" si="21"/>
        <v>80.8</v>
      </c>
      <c r="BT7" s="52">
        <f t="shared" si="21"/>
        <v>81.599999999999994</v>
      </c>
      <c r="BU7" s="52">
        <f t="shared" si="21"/>
        <v>62.3</v>
      </c>
      <c r="BV7" s="52">
        <f t="shared" si="21"/>
        <v>62.1</v>
      </c>
      <c r="BW7" s="52">
        <f t="shared" si="21"/>
        <v>60.2</v>
      </c>
      <c r="BX7" s="52">
        <f t="shared" si="21"/>
        <v>60.6</v>
      </c>
      <c r="BY7" s="52">
        <f t="shared" si="21"/>
        <v>62.8</v>
      </c>
      <c r="BZ7" s="52"/>
      <c r="CA7" s="53">
        <f>CA8</f>
        <v>34472</v>
      </c>
      <c r="CB7" s="53">
        <f t="shared" ref="CB7:CJ7" si="22">CB8</f>
        <v>35273</v>
      </c>
      <c r="CC7" s="53">
        <f t="shared" si="22"/>
        <v>35855</v>
      </c>
      <c r="CD7" s="53">
        <f t="shared" si="22"/>
        <v>35629</v>
      </c>
      <c r="CE7" s="53">
        <f t="shared" si="22"/>
        <v>36702</v>
      </c>
      <c r="CF7" s="53">
        <f t="shared" si="22"/>
        <v>27227</v>
      </c>
      <c r="CG7" s="53">
        <f t="shared" si="22"/>
        <v>28176</v>
      </c>
      <c r="CH7" s="53">
        <f t="shared" si="22"/>
        <v>29348</v>
      </c>
      <c r="CI7" s="53">
        <f t="shared" si="22"/>
        <v>29723</v>
      </c>
      <c r="CJ7" s="53">
        <f t="shared" si="22"/>
        <v>30242</v>
      </c>
      <c r="CK7" s="52"/>
      <c r="CL7" s="53">
        <f>CL8</f>
        <v>13737</v>
      </c>
      <c r="CM7" s="53">
        <f t="shared" ref="CM7:CU7" si="23">CM8</f>
        <v>14484</v>
      </c>
      <c r="CN7" s="53">
        <f t="shared" si="23"/>
        <v>15406</v>
      </c>
      <c r="CO7" s="53">
        <f t="shared" si="23"/>
        <v>15239</v>
      </c>
      <c r="CP7" s="53">
        <f t="shared" si="23"/>
        <v>13993</v>
      </c>
      <c r="CQ7" s="53">
        <f t="shared" si="23"/>
        <v>9509</v>
      </c>
      <c r="CR7" s="53">
        <f t="shared" si="23"/>
        <v>9548</v>
      </c>
      <c r="CS7" s="53">
        <f t="shared" si="23"/>
        <v>9992</v>
      </c>
      <c r="CT7" s="53">
        <f t="shared" si="23"/>
        <v>9779</v>
      </c>
      <c r="CU7" s="53">
        <f t="shared" si="23"/>
        <v>9547</v>
      </c>
      <c r="CV7" s="52"/>
      <c r="CW7" s="52">
        <f>CW8</f>
        <v>79.8</v>
      </c>
      <c r="CX7" s="52">
        <f t="shared" ref="CX7:DF7" si="24">CX8</f>
        <v>73.099999999999994</v>
      </c>
      <c r="CY7" s="52">
        <f t="shared" si="24"/>
        <v>71</v>
      </c>
      <c r="CZ7" s="52">
        <f t="shared" si="24"/>
        <v>70.400000000000006</v>
      </c>
      <c r="DA7" s="52">
        <f t="shared" si="24"/>
        <v>75.7</v>
      </c>
      <c r="DB7" s="52">
        <f t="shared" si="24"/>
        <v>77.7</v>
      </c>
      <c r="DC7" s="52">
        <f t="shared" si="24"/>
        <v>75.7</v>
      </c>
      <c r="DD7" s="52">
        <f t="shared" si="24"/>
        <v>75.400000000000006</v>
      </c>
      <c r="DE7" s="52">
        <f t="shared" si="24"/>
        <v>77.5</v>
      </c>
      <c r="DF7" s="52">
        <f t="shared" si="24"/>
        <v>80.900000000000006</v>
      </c>
      <c r="DG7" s="52"/>
      <c r="DH7" s="52">
        <f>DH8</f>
        <v>14.7</v>
      </c>
      <c r="DI7" s="52">
        <f t="shared" ref="DI7:DQ7" si="25">DI8</f>
        <v>15.5</v>
      </c>
      <c r="DJ7" s="52">
        <f t="shared" si="25"/>
        <v>17.399999999999999</v>
      </c>
      <c r="DK7" s="52">
        <f t="shared" si="25"/>
        <v>16.8</v>
      </c>
      <c r="DL7" s="52">
        <f t="shared" si="25"/>
        <v>16</v>
      </c>
      <c r="DM7" s="52">
        <f t="shared" si="25"/>
        <v>15.7</v>
      </c>
      <c r="DN7" s="52">
        <f t="shared" si="25"/>
        <v>14.6</v>
      </c>
      <c r="DO7" s="52">
        <f t="shared" si="25"/>
        <v>15.1</v>
      </c>
      <c r="DP7" s="52">
        <f t="shared" si="25"/>
        <v>14.9</v>
      </c>
      <c r="DQ7" s="52">
        <f t="shared" si="25"/>
        <v>14.8</v>
      </c>
      <c r="DR7" s="52"/>
      <c r="DS7" s="52">
        <f>DS8</f>
        <v>206</v>
      </c>
      <c r="DT7" s="52">
        <f t="shared" ref="DT7:EB7" si="26">DT8</f>
        <v>210.2</v>
      </c>
      <c r="DU7" s="52">
        <f t="shared" si="26"/>
        <v>203.2</v>
      </c>
      <c r="DV7" s="52">
        <f t="shared" si="26"/>
        <v>219.4</v>
      </c>
      <c r="DW7" s="52">
        <f t="shared" si="26"/>
        <v>224.3</v>
      </c>
      <c r="DX7" s="52">
        <f t="shared" si="26"/>
        <v>136</v>
      </c>
      <c r="DY7" s="52">
        <f t="shared" si="26"/>
        <v>131.30000000000001</v>
      </c>
      <c r="DZ7" s="52">
        <f t="shared" si="26"/>
        <v>133.6</v>
      </c>
      <c r="EA7" s="52">
        <f t="shared" si="26"/>
        <v>144.6</v>
      </c>
      <c r="EB7" s="52">
        <f t="shared" si="26"/>
        <v>168.7</v>
      </c>
      <c r="EC7" s="52"/>
      <c r="ED7" s="52">
        <f>ED8</f>
        <v>66.099999999999994</v>
      </c>
      <c r="EE7" s="52">
        <f t="shared" ref="EE7:EM7" si="27">EE8</f>
        <v>67.400000000000006</v>
      </c>
      <c r="EF7" s="52">
        <f t="shared" si="27"/>
        <v>69.599999999999994</v>
      </c>
      <c r="EG7" s="52">
        <f t="shared" si="27"/>
        <v>71.3</v>
      </c>
      <c r="EH7" s="52">
        <f t="shared" si="27"/>
        <v>70.7</v>
      </c>
      <c r="EI7" s="52">
        <f t="shared" si="27"/>
        <v>56.9</v>
      </c>
      <c r="EJ7" s="52">
        <f t="shared" si="27"/>
        <v>58.3</v>
      </c>
      <c r="EK7" s="52">
        <f t="shared" si="27"/>
        <v>59.2</v>
      </c>
      <c r="EL7" s="52">
        <f t="shared" si="27"/>
        <v>59.8</v>
      </c>
      <c r="EM7" s="52">
        <f t="shared" si="27"/>
        <v>60.6</v>
      </c>
      <c r="EN7" s="52"/>
      <c r="EO7" s="52">
        <f>EO8</f>
        <v>83.6</v>
      </c>
      <c r="EP7" s="52">
        <f t="shared" ref="EP7:EX7" si="28">EP8</f>
        <v>79.5</v>
      </c>
      <c r="EQ7" s="52">
        <f t="shared" si="28"/>
        <v>82.5</v>
      </c>
      <c r="ER7" s="52">
        <f t="shared" si="28"/>
        <v>83.9</v>
      </c>
      <c r="ES7" s="52">
        <f t="shared" si="28"/>
        <v>80.5</v>
      </c>
      <c r="ET7" s="52">
        <f t="shared" si="28"/>
        <v>72.5</v>
      </c>
      <c r="EU7" s="52">
        <f t="shared" si="28"/>
        <v>72.3</v>
      </c>
      <c r="EV7" s="52">
        <f t="shared" si="28"/>
        <v>72</v>
      </c>
      <c r="EW7" s="52">
        <f t="shared" si="28"/>
        <v>72</v>
      </c>
      <c r="EX7" s="52">
        <f t="shared" si="28"/>
        <v>72.400000000000006</v>
      </c>
      <c r="EY7" s="52"/>
      <c r="EZ7" s="53">
        <f>EZ8</f>
        <v>48730677</v>
      </c>
      <c r="FA7" s="53">
        <f t="shared" ref="FA7:FI7" si="29">FA8</f>
        <v>44172152</v>
      </c>
      <c r="FB7" s="53">
        <f t="shared" si="29"/>
        <v>44342919</v>
      </c>
      <c r="FC7" s="53">
        <f t="shared" si="29"/>
        <v>44653677</v>
      </c>
      <c r="FD7" s="53">
        <f t="shared" si="29"/>
        <v>44123576</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392103</v>
      </c>
      <c r="D8" s="55">
        <v>46</v>
      </c>
      <c r="E8" s="55">
        <v>6</v>
      </c>
      <c r="F8" s="55">
        <v>0</v>
      </c>
      <c r="G8" s="55">
        <v>1</v>
      </c>
      <c r="H8" s="55" t="s">
        <v>167</v>
      </c>
      <c r="I8" s="55" t="s">
        <v>168</v>
      </c>
      <c r="J8" s="55" t="s">
        <v>169</v>
      </c>
      <c r="K8" s="55" t="s">
        <v>170</v>
      </c>
      <c r="L8" s="55" t="s">
        <v>171</v>
      </c>
      <c r="M8" s="55" t="s">
        <v>172</v>
      </c>
      <c r="N8" s="55" t="s">
        <v>173</v>
      </c>
      <c r="O8" s="55" t="s">
        <v>174</v>
      </c>
      <c r="P8" s="55" t="s">
        <v>175</v>
      </c>
      <c r="Q8" s="56">
        <v>9</v>
      </c>
      <c r="R8" s="55" t="s">
        <v>40</v>
      </c>
      <c r="S8" s="55" t="s">
        <v>176</v>
      </c>
      <c r="T8" s="55" t="s">
        <v>177</v>
      </c>
      <c r="U8" s="56">
        <v>31424</v>
      </c>
      <c r="V8" s="56">
        <v>11392</v>
      </c>
      <c r="W8" s="55" t="s">
        <v>178</v>
      </c>
      <c r="X8" s="55" t="s">
        <v>40</v>
      </c>
      <c r="Y8" s="57" t="s">
        <v>179</v>
      </c>
      <c r="Z8" s="56">
        <v>99</v>
      </c>
      <c r="AA8" s="56" t="s">
        <v>40</v>
      </c>
      <c r="AB8" s="56" t="s">
        <v>40</v>
      </c>
      <c r="AC8" s="56" t="s">
        <v>40</v>
      </c>
      <c r="AD8" s="56" t="s">
        <v>40</v>
      </c>
      <c r="AE8" s="56">
        <v>99</v>
      </c>
      <c r="AF8" s="56">
        <v>55</v>
      </c>
      <c r="AG8" s="56" t="s">
        <v>40</v>
      </c>
      <c r="AH8" s="56">
        <v>55</v>
      </c>
      <c r="AI8" s="58">
        <v>100.4</v>
      </c>
      <c r="AJ8" s="58">
        <v>107.5</v>
      </c>
      <c r="AK8" s="58">
        <v>99.5</v>
      </c>
      <c r="AL8" s="58">
        <v>89.6</v>
      </c>
      <c r="AM8" s="58">
        <v>93</v>
      </c>
      <c r="AN8" s="58">
        <v>100.7</v>
      </c>
      <c r="AO8" s="58">
        <v>103.6</v>
      </c>
      <c r="AP8" s="58">
        <v>101.9</v>
      </c>
      <c r="AQ8" s="58">
        <v>96.7</v>
      </c>
      <c r="AR8" s="58">
        <v>93.7</v>
      </c>
      <c r="AS8" s="58">
        <v>93.7</v>
      </c>
      <c r="AT8" s="58">
        <v>78.099999999999994</v>
      </c>
      <c r="AU8" s="58">
        <v>79.7</v>
      </c>
      <c r="AV8" s="58">
        <v>79</v>
      </c>
      <c r="AW8" s="58">
        <v>80.2</v>
      </c>
      <c r="AX8" s="58">
        <v>77.8</v>
      </c>
      <c r="AY8" s="58">
        <v>73.8</v>
      </c>
      <c r="AZ8" s="58">
        <v>75.5</v>
      </c>
      <c r="BA8" s="58">
        <v>74.599999999999994</v>
      </c>
      <c r="BB8" s="58">
        <v>73.599999999999994</v>
      </c>
      <c r="BC8" s="58">
        <v>71.2</v>
      </c>
      <c r="BD8" s="58">
        <v>85.2</v>
      </c>
      <c r="BE8" s="59">
        <v>78.099999999999994</v>
      </c>
      <c r="BF8" s="59">
        <v>79.7</v>
      </c>
      <c r="BG8" s="59">
        <v>79</v>
      </c>
      <c r="BH8" s="59">
        <v>80.2</v>
      </c>
      <c r="BI8" s="59">
        <v>77.8</v>
      </c>
      <c r="BJ8" s="59">
        <v>69.900000000000006</v>
      </c>
      <c r="BK8" s="59">
        <v>71.599999999999994</v>
      </c>
      <c r="BL8" s="59">
        <v>70.8</v>
      </c>
      <c r="BM8" s="59">
        <v>69.7</v>
      </c>
      <c r="BN8" s="59">
        <v>67</v>
      </c>
      <c r="BO8" s="59">
        <v>82.6</v>
      </c>
      <c r="BP8" s="58">
        <v>48.1</v>
      </c>
      <c r="BQ8" s="58">
        <v>75.900000000000006</v>
      </c>
      <c r="BR8" s="58">
        <v>74.400000000000006</v>
      </c>
      <c r="BS8" s="58">
        <v>80.8</v>
      </c>
      <c r="BT8" s="58">
        <v>81.599999999999994</v>
      </c>
      <c r="BU8" s="58">
        <v>62.3</v>
      </c>
      <c r="BV8" s="58">
        <v>62.1</v>
      </c>
      <c r="BW8" s="58">
        <v>60.2</v>
      </c>
      <c r="BX8" s="58">
        <v>60.6</v>
      </c>
      <c r="BY8" s="58">
        <v>62.8</v>
      </c>
      <c r="BZ8" s="58">
        <v>70.7</v>
      </c>
      <c r="CA8" s="59">
        <v>34472</v>
      </c>
      <c r="CB8" s="59">
        <v>35273</v>
      </c>
      <c r="CC8" s="59">
        <v>35855</v>
      </c>
      <c r="CD8" s="59">
        <v>35629</v>
      </c>
      <c r="CE8" s="59">
        <v>36702</v>
      </c>
      <c r="CF8" s="59">
        <v>27227</v>
      </c>
      <c r="CG8" s="59">
        <v>28176</v>
      </c>
      <c r="CH8" s="59">
        <v>29348</v>
      </c>
      <c r="CI8" s="59">
        <v>29723</v>
      </c>
      <c r="CJ8" s="59">
        <v>30242</v>
      </c>
      <c r="CK8" s="58">
        <v>63608</v>
      </c>
      <c r="CL8" s="59">
        <v>13737</v>
      </c>
      <c r="CM8" s="59">
        <v>14484</v>
      </c>
      <c r="CN8" s="59">
        <v>15406</v>
      </c>
      <c r="CO8" s="59">
        <v>15239</v>
      </c>
      <c r="CP8" s="59">
        <v>13993</v>
      </c>
      <c r="CQ8" s="59">
        <v>9509</v>
      </c>
      <c r="CR8" s="59">
        <v>9548</v>
      </c>
      <c r="CS8" s="59">
        <v>9992</v>
      </c>
      <c r="CT8" s="59">
        <v>9779</v>
      </c>
      <c r="CU8" s="59">
        <v>9547</v>
      </c>
      <c r="CV8" s="58">
        <v>18510</v>
      </c>
      <c r="CW8" s="59">
        <v>79.8</v>
      </c>
      <c r="CX8" s="59">
        <v>73.099999999999994</v>
      </c>
      <c r="CY8" s="59">
        <v>71</v>
      </c>
      <c r="CZ8" s="59">
        <v>70.400000000000006</v>
      </c>
      <c r="DA8" s="59">
        <v>75.7</v>
      </c>
      <c r="DB8" s="59">
        <v>77.7</v>
      </c>
      <c r="DC8" s="59">
        <v>75.7</v>
      </c>
      <c r="DD8" s="59">
        <v>75.400000000000006</v>
      </c>
      <c r="DE8" s="59">
        <v>77.5</v>
      </c>
      <c r="DF8" s="59">
        <v>80.900000000000006</v>
      </c>
      <c r="DG8" s="59">
        <v>57.7</v>
      </c>
      <c r="DH8" s="59">
        <v>14.7</v>
      </c>
      <c r="DI8" s="59">
        <v>15.5</v>
      </c>
      <c r="DJ8" s="59">
        <v>17.399999999999999</v>
      </c>
      <c r="DK8" s="59">
        <v>16.8</v>
      </c>
      <c r="DL8" s="59">
        <v>16</v>
      </c>
      <c r="DM8" s="59">
        <v>15.7</v>
      </c>
      <c r="DN8" s="59">
        <v>14.6</v>
      </c>
      <c r="DO8" s="59">
        <v>15.1</v>
      </c>
      <c r="DP8" s="59">
        <v>14.9</v>
      </c>
      <c r="DQ8" s="59">
        <v>14.8</v>
      </c>
      <c r="DR8" s="59">
        <v>26.7</v>
      </c>
      <c r="DS8" s="59">
        <v>206</v>
      </c>
      <c r="DT8" s="59">
        <v>210.2</v>
      </c>
      <c r="DU8" s="59">
        <v>203.2</v>
      </c>
      <c r="DV8" s="59">
        <v>219.4</v>
      </c>
      <c r="DW8" s="59">
        <v>224.3</v>
      </c>
      <c r="DX8" s="59">
        <v>136</v>
      </c>
      <c r="DY8" s="59">
        <v>131.30000000000001</v>
      </c>
      <c r="DZ8" s="59">
        <v>133.6</v>
      </c>
      <c r="EA8" s="59">
        <v>144.6</v>
      </c>
      <c r="EB8" s="59">
        <v>168.7</v>
      </c>
      <c r="EC8" s="59">
        <v>54.3</v>
      </c>
      <c r="ED8" s="58">
        <v>66.099999999999994</v>
      </c>
      <c r="EE8" s="58">
        <v>67.400000000000006</v>
      </c>
      <c r="EF8" s="58">
        <v>69.599999999999994</v>
      </c>
      <c r="EG8" s="58">
        <v>71.3</v>
      </c>
      <c r="EH8" s="58">
        <v>70.7</v>
      </c>
      <c r="EI8" s="58">
        <v>56.9</v>
      </c>
      <c r="EJ8" s="58">
        <v>58.3</v>
      </c>
      <c r="EK8" s="58">
        <v>59.2</v>
      </c>
      <c r="EL8" s="58">
        <v>59.8</v>
      </c>
      <c r="EM8" s="58">
        <v>60.6</v>
      </c>
      <c r="EN8" s="58">
        <v>58</v>
      </c>
      <c r="EO8" s="58">
        <v>83.6</v>
      </c>
      <c r="EP8" s="58">
        <v>79.5</v>
      </c>
      <c r="EQ8" s="58">
        <v>82.5</v>
      </c>
      <c r="ER8" s="58">
        <v>83.9</v>
      </c>
      <c r="ES8" s="58">
        <v>80.5</v>
      </c>
      <c r="ET8" s="58">
        <v>72.5</v>
      </c>
      <c r="EU8" s="58">
        <v>72.3</v>
      </c>
      <c r="EV8" s="58">
        <v>72</v>
      </c>
      <c r="EW8" s="58">
        <v>72</v>
      </c>
      <c r="EX8" s="58">
        <v>72.400000000000006</v>
      </c>
      <c r="EY8" s="58">
        <v>70.8</v>
      </c>
      <c r="EZ8" s="59">
        <v>48730677</v>
      </c>
      <c r="FA8" s="59">
        <v>44172152</v>
      </c>
      <c r="FB8" s="59">
        <v>44342919</v>
      </c>
      <c r="FC8" s="59">
        <v>44653677</v>
      </c>
      <c r="FD8" s="59">
        <v>44123576</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 Inc.</cp:lastModifiedBy>
  <dcterms:created xsi:type="dcterms:W3CDTF">2025-12-15T05:00:42Z</dcterms:created>
  <dcterms:modified xsi:type="dcterms:W3CDTF">2026-01-30T02:59:48Z</dcterms:modified>
  <cp:category/>
</cp:coreProperties>
</file>