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2財政担当事務関係\02_経営比較分析表\令和７年度\"/>
    </mc:Choice>
  </mc:AlternateContent>
  <workbookProtection workbookAlgorithmName="SHA-512" workbookHashValue="fXPzZzq+koL4LAwR54uSKHNFseor7tNJaEyKF8Nua7xOAUMr9Fl/OGVuWrpHystd63nRlY91ApsRpofbVgLVEA==" workbookSaltValue="pSZbqGRbwLX1JtdyVxtInw=="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W10" i="4"/>
  <c r="BB8" i="4"/>
  <c r="AD8" i="4"/>
  <c r="W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<sst xmlns="http://schemas.openxmlformats.org/spreadsheetml/2006/main" count="231" uniqueCount="116">
  <si>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</si>
  <si>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</si>
  <si>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</si>
  <si>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</si>
  <si>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</si>
  <si>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</si>
  <si>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</si>
  <si>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</si>
  <si>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</si>
  <si>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</si>
  <si>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</si>
  <si>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</si>
  <si>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</si>
  <si>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</si>
  <si>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</si>
  <si>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</si>
  <si>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</si>
  <si>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</si>
  <si>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</si>
  <si>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</si>
  <si>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</si>
  <si>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</si>
  <si>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</si>
  <si>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</si>
  <si>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</si>
  <si>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</si>
  <si>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</si>
  <si>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</si>
  <si>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</si>
  <si>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</si>
  <si>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</si>
  <si>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</si>
  <si>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</si>
  <si>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</si>
  <si>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</si>
  <si>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</si>
  <si>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</si>
  <si>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</si>
  <si>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</si>
  <si>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</si>
  <si>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</si>
  <si>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</si>
  <si>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</si>
  <si>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</si>
  <si>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</si>
  <si>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</si>
  <si>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</si>
  <si>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</si>
  <si>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</si>
  <si>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</si>
  <si>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</si>
  <si>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</si>
  <si>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</si>
  <si>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</si>
  <si>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</si>
  <si>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</si>
  <si>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</si>
  <si>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</si>
  <si>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</si>
  <si>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</si>
  <si>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</si>
  <si>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</si>
  <si>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</si>
  <si>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</si>
  <si>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</si>
  <si>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</si>
  <si>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</si>
  <si>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</si>
  <si>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</si>
  <si>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</si>
  <si>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</si>
  <si>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</si>
  <si>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</si>
  <si>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</si>
  <si>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</si>
  <si>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</si>
  <si>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</si>
  <si>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</si>
  <si>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</si>
  <si>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</si>
  <si>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</si>
  <si>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</si>
  <si>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</si>
  <si>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</si>
  <si>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</si>
  <si>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</si>
  <si>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</si>
  <si>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</si>
  <si>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</si>
  <si>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</si>
  <si>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</si>
  <si>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</si>
  <si>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</si>
  <si>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</si>
  <si>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</si>
  <si>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</si>
  <si>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</si>
  <si>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</si>
  <si>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</si>
  <si>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</si>
  <si>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</si>
  <si>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</si>
  <si>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</si>
  <si>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</si>
  <si>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</si>
  <si>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</si>
  <si>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</si>
  <si>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</si>
  <si>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</si>
  <si>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</si>
  <si>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</si>
  <si>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</si>
  <si>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</si>
  <si>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経営の健全化に努める。
</t>
    <phoneticPr fontId="4"/>
  </si>
  <si>
    <t>①経常収支比率：単年度の収支について表すものである。数値は100％以下であり、赤字であることを示している。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一般会計負担相当分を除く）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⑥汚水処理原価：１㎥あたりの汚水処理に要した費用を表すものである。類似団体より高い数値となっており、汚水処理の効率化を図るとともに、有収水量の増加に向けた取り組みが必要である。
⑦施設利用率：施設の処理能力に対する実際の処理水量の割合である。類似団体平均と同程度となっており、施設の規模について検討する必要がある。
⑧水洗化率：処理区域内で実際に汚水処理を行っている人口の割合を表した指標である。類似団体平均よりも高い数値となっていりものの、今後も個別訪問などの接続勧奨を行い、水洗化率向上を図っていく。</t>
    <rPh sb="33" eb="35">
      <t>イカ</t>
    </rPh>
    <rPh sb="39" eb="41">
      <t>アカジ</t>
    </rPh>
    <rPh sb="452" eb="453">
      <t>タカ</t>
    </rPh>
    <rPh sb="472" eb="473">
      <t>ハカ</t>
    </rPh>
    <rPh sb="479" eb="481">
      <t>ユウシュウ</t>
    </rPh>
    <rPh sb="481" eb="483">
      <t>スイリョウ</t>
    </rPh>
    <rPh sb="484" eb="486">
      <t>ゾウカ</t>
    </rPh>
    <rPh sb="487" eb="488">
      <t>ム</t>
    </rPh>
    <rPh sb="490" eb="491">
      <t>ト</t>
    </rPh>
    <rPh sb="492" eb="493">
      <t>ク</t>
    </rPh>
    <rPh sb="541" eb="544">
      <t>ドウテイド</t>
    </rPh>
    <rPh sb="620" eb="621">
      <t>タカ</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</si>
  <si>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③管渠改善率：当年度に更新した管渠延長の割合を表すものである。管渠については、施工年度が比較的最近であることなどから、現時点で老朽化対策の必要性は見込まれていない。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</si>
</sst>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EF-430D-8EE4-050A3EF9D4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EEF-430D-8EE4-050A3EF9D4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40.450000000000003</c:v>
                </c:pt>
                <c:pt idx="1">
                  <c:v>40.450000000000003</c:v>
                </c:pt>
                <c:pt idx="2">
                  <c:v>41.57</c:v>
                </c:pt>
                <c:pt idx="3">
                  <c:v>45.22</c:v>
                </c:pt>
                <c:pt idx="4">
                  <c:v>45.22</c:v>
                </c:pt>
              </c:numCache>
            </c:numRef>
          </c:val>
          <c:extLst>
            <c:ext xmlns:c16="http://schemas.microsoft.com/office/drawing/2014/chart" uri="{C3380CC4-5D6E-409C-BE32-E72D297353CC}">
              <c16:uniqueId val="{00000000-063B-49B7-9230-2EF70B506D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63B-49B7-9230-2EF70B506D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82.06</c:v>
                </c:pt>
                <c:pt idx="1">
                  <c:v>82.87</c:v>
                </c:pt>
                <c:pt idx="2">
                  <c:v>85.34</c:v>
                </c:pt>
                <c:pt idx="3">
                  <c:v>90.21</c:v>
                </c:pt>
                <c:pt idx="4">
                  <c:v>87.93</c:v>
                </c:pt>
              </c:numCache>
            </c:numRef>
          </c:val>
          <c:extLst>
            <c:ext xmlns:c16="http://schemas.microsoft.com/office/drawing/2014/chart" uri="{C3380CC4-5D6E-409C-BE32-E72D297353CC}">
              <c16:uniqueId val="{00000000-98E4-4A3B-90B6-2C94C0C787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8E4-4A3B-90B6-2C94C0C787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99.41</c:v>
                </c:pt>
                <c:pt idx="1">
                  <c:v>103.83</c:v>
                </c:pt>
                <c:pt idx="2">
                  <c:v>104.23</c:v>
                </c:pt>
                <c:pt idx="3">
                  <c:v>102.43</c:v>
                </c:pt>
                <c:pt idx="4">
                  <c:v>99.97</c:v>
                </c:pt>
              </c:numCache>
            </c:numRef>
          </c:val>
          <c:extLst>
            <c:ext xmlns:c16="http://schemas.microsoft.com/office/drawing/2014/chart" uri="{C3380CC4-5D6E-409C-BE32-E72D297353CC}">
              <c16:uniqueId val="{00000000-2952-499B-A463-E8FE033159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2952-499B-A463-E8FE033159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48.08</c:v>
                </c:pt>
                <c:pt idx="1">
                  <c:v>49.99</c:v>
                </c:pt>
                <c:pt idx="2">
                  <c:v>51.71</c:v>
                </c:pt>
                <c:pt idx="3">
                  <c:v>53.28</c:v>
                </c:pt>
                <c:pt idx="4">
                  <c:v>54.61</c:v>
                </c:pt>
              </c:numCache>
            </c:numRef>
          </c:val>
          <c:extLst>
            <c:ext xmlns:c16="http://schemas.microsoft.com/office/drawing/2014/chart" uri="{C3380CC4-5D6E-409C-BE32-E72D297353CC}">
              <c16:uniqueId val="{00000000-6D0E-467F-95E5-D6D1488362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D0E-467F-95E5-D6D1488362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A-49B3-80ED-DB8C082694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4BA-49B3-80ED-DB8C082694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727.43</c:v>
                </c:pt>
                <c:pt idx="1">
                  <c:v>719.73</c:v>
                </c:pt>
                <c:pt idx="2">
                  <c:v>698.84</c:v>
                </c:pt>
                <c:pt idx="3">
                  <c:v>692.56</c:v>
                </c:pt>
                <c:pt idx="4">
                  <c:v>693.83</c:v>
                </c:pt>
              </c:numCache>
            </c:numRef>
          </c:val>
          <c:extLst>
            <c:ext xmlns:c16="http://schemas.microsoft.com/office/drawing/2014/chart" uri="{C3380CC4-5D6E-409C-BE32-E72D297353CC}">
              <c16:uniqueId val="{00000000-6580-4025-A549-C9C7F818C2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6580-4025-A549-C9C7F818C2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19.649999999999999</c:v>
                </c:pt>
                <c:pt idx="1">
                  <c:v>13.27</c:v>
                </c:pt>
                <c:pt idx="2">
                  <c:v>16.23</c:v>
                </c:pt>
                <c:pt idx="3">
                  <c:v>25.17</c:v>
                </c:pt>
                <c:pt idx="4">
                  <c:v>24.17</c:v>
                </c:pt>
              </c:numCache>
            </c:numRef>
          </c:val>
          <c:extLst>
            <c:ext xmlns:c16="http://schemas.microsoft.com/office/drawing/2014/chart" uri="{C3380CC4-5D6E-409C-BE32-E72D297353CC}">
              <c16:uniqueId val="{00000000-1088-4E84-8CE9-50E10675E7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088-4E84-8CE9-50E10675E7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24.87</c:v>
                </c:pt>
                <c:pt idx="4">
                  <c:v>0</c:v>
                </c:pt>
              </c:numCache>
            </c:numRef>
          </c:val>
          <c:extLst>
            <c:ext xmlns:c16="http://schemas.microsoft.com/office/drawing/2014/chart" uri="{C3380CC4-5D6E-409C-BE32-E72D297353CC}">
              <c16:uniqueId val="{00000000-D55E-46D6-A378-8B18F8CB47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55E-46D6-A378-8B18F8CB47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49.97</c:v>
                </c:pt>
                <c:pt idx="1">
                  <c:v>43.2</c:v>
                </c:pt>
                <c:pt idx="2">
                  <c:v>50.45</c:v>
                </c:pt>
                <c:pt idx="3">
                  <c:v>46.17</c:v>
                </c:pt>
                <c:pt idx="4">
                  <c:v>33.56</c:v>
                </c:pt>
              </c:numCache>
            </c:numRef>
          </c:val>
          <c:extLst>
            <c:ext xmlns:c16="http://schemas.microsoft.com/office/drawing/2014/chart" uri="{C3380CC4-5D6E-409C-BE32-E72D297353CC}">
              <c16:uniqueId val="{00000000-3817-4EC4-AC1E-03F42DB608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817-4EC4-AC1E-03F42DB608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248.4</c:v>
                </c:pt>
                <c:pt idx="1">
                  <c:v>289.56</c:v>
                </c:pt>
                <c:pt idx="2">
                  <c:v>247.77</c:v>
                </c:pt>
                <c:pt idx="3">
                  <c:v>268.73</c:v>
                </c:pt>
                <c:pt idx="4">
                  <c:v>374.64</c:v>
                </c:pt>
              </c:numCache>
            </c:numRef>
          </c:val>
          <c:extLst>
            <c:ext xmlns:c16="http://schemas.microsoft.com/office/drawing/2014/chart" uri="{C3380CC4-5D6E-409C-BE32-E72D297353CC}">
              <c16:uniqueId val="{00000000-3215-44B1-B24E-45D010B9A6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215-44B1-B24E-45D010B9A6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高知県　四万十市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31424</v>
      </c>
      <c r="AM8" s="45"/>
      <c r="AN8" s="45"/>
      <c r="AO8" s="45"/>
      <c r="AP8" s="45"/>
      <c r="AQ8" s="45"/>
      <c r="AR8" s="45"/>
      <c r="AS8" s="45"/>
      <c r="AT8" s="44">
        <f>データ!T6</f>
        <v>632.32000000000005</v>
      </c>
      <c r="AU8" s="44"/>
      <c r="AV8" s="44"/>
      <c r="AW8" s="44"/>
      <c r="AX8" s="44"/>
      <c r="AY8" s="44"/>
      <c r="AZ8" s="44"/>
      <c r="BA8" s="44"/>
      <c r="BB8" s="44">
        <f>データ!U6</f>
        <v>49.7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47.45</v>
      </c>
      <c r="J10" s="44"/>
      <c r="K10" s="44"/>
      <c r="L10" s="44"/>
      <c r="M10" s="44"/>
      <c r="N10" s="44"/>
      <c r="O10" s="44"/>
      <c r="P10" s="44">
        <f>データ!P6</f>
        <v>1.97</v>
      </c>
      <c r="Q10" s="44"/>
      <c r="R10" s="44"/>
      <c r="S10" s="44"/>
      <c r="T10" s="44"/>
      <c r="U10" s="44"/>
      <c r="V10" s="44"/>
      <c r="W10" s="44">
        <f>データ!Q6</f>
        <v>98.08</v>
      </c>
      <c r="X10" s="44"/>
      <c r="Y10" s="44"/>
      <c r="Z10" s="44"/>
      <c r="AA10" s="44"/>
      <c r="AB10" s="44"/>
      <c r="AC10" s="44"/>
      <c r="AD10" s="45">
        <f>データ!R6</f>
        <v>2310</v>
      </c>
      <c r="AE10" s="45"/>
      <c r="AF10" s="45"/>
      <c r="AG10" s="45"/>
      <c r="AH10" s="45"/>
      <c r="AI10" s="45"/>
      <c r="AJ10" s="45"/>
      <c r="AK10" s="2"/>
      <c r="AL10" s="45">
        <f>データ!V6</f>
        <v>613</v>
      </c>
      <c r="AM10" s="45"/>
      <c r="AN10" s="45"/>
      <c r="AO10" s="45"/>
      <c r="AP10" s="45"/>
      <c r="AQ10" s="45"/>
      <c r="AR10" s="45"/>
      <c r="AS10" s="45"/>
      <c r="AT10" s="44">
        <f>データ!W6</f>
        <v>0.38</v>
      </c>
      <c r="AU10" s="44"/>
      <c r="AV10" s="44"/>
      <c r="AW10" s="44"/>
      <c r="AX10" s="44"/>
      <c r="AY10" s="44"/>
      <c r="AZ10" s="44"/>
      <c r="BA10" s="44"/>
      <c r="BB10" s="44">
        <f>データ!X6</f>
        <v>1613.16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XpbBK/iQQ5bl0S2xEUF0Bh2gp9isxHB4Txn2CycCCcWTOaAoIuQnz7HAflmwHFzZvUyzyIETdV2qYPDLsENKQ==" saltValue="2zcwsautMjVk4dkdhWpy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392103</v>
      </c>
      <c r="D6" s="19">
        <f t="shared" si="3"/>
        <v>46</v>
      </c>
      <c r="E6" s="19">
        <f t="shared" si="3"/>
        <v>17</v>
      </c>
      <c r="F6" s="19">
        <f t="shared" si="3"/>
        <v>5</v>
      </c>
      <c r="G6" s="19">
        <f t="shared" si="3"/>
        <v>0</v>
      </c>
      <c r="H6" s="19" t="str">
        <f t="shared" si="3"/>
        <v>高知県　四万十市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47.45</v>
      </c>
      <c r="P6" s="20">
        <f t="shared" si="3"/>
        <v>1.97</v>
      </c>
      <c r="Q6" s="20">
        <f t="shared" si="3"/>
        <v>98.08</v>
      </c>
      <c r="R6" s="20">
        <f t="shared" si="3"/>
        <v>2310</v>
      </c>
      <c r="S6" s="20">
        <f t="shared" si="3"/>
        <v>31424</v>
      </c>
      <c r="T6" s="20">
        <f t="shared" si="3"/>
        <v>632.32000000000005</v>
      </c>
      <c r="U6" s="20">
        <f t="shared" si="3"/>
        <v>49.7</v>
      </c>
      <c r="V6" s="20">
        <f t="shared" si="3"/>
        <v>613</v>
      </c>
      <c r="W6" s="20">
        <f t="shared" si="3"/>
        <v>0.38</v>
      </c>
      <c r="X6" s="20">
        <f t="shared" si="3"/>
        <v>1613.16</v>
      </c>
      <c r="Y6" s="21">
        <f>IF(Y7="",NA(),Y7)</f>
        <v>99.41</v>
      </c>
      <c r="Z6" s="21">
        <f t="shared" ref="Z6:AH6" si="4">IF(Z7="",NA(),Z7)</f>
        <v>103.83</v>
      </c>
      <c r="AA6" s="21">
        <f t="shared" si="4"/>
        <v>104.23</v>
      </c>
      <c r="AB6" s="21">
        <f t="shared" si="4"/>
        <v>102.43</v>
      </c>
      <c r="AC6" s="21">
        <f t="shared" si="4"/>
        <v>99.97</v>
      </c>
      <c r="AD6" s="21">
        <f t="shared" si="4"/>
        <v>106.37</v>
      </c>
      <c r="AE6" s="21">
        <f t="shared" si="4"/>
        <v>106.07</v>
      </c>
      <c r="AF6" s="21">
        <f t="shared" si="4"/>
        <v>105.5</v>
      </c>
      <c r="AG6" s="21">
        <f t="shared" si="4"/>
        <v>106.35</v>
      </c>
      <c r="AH6" s="21">
        <f t="shared" si="4"/>
        <v>106.62</v>
      </c>
      <c r="AI6" s="20" t="str">
        <f>IF(AI7="","",IF(AI7="-","【-】","【"&amp;SUBSTITUTE(TEXT(AI7,"#,##0.00"),"-","△")&amp;"】"))</f>
        <v>【104.30】</v>
      </c>
      <c r="AJ6" s="21">
        <f>IF(AJ7="",NA(),AJ7)</f>
        <v>727.43</v>
      </c>
      <c r="AK6" s="21">
        <f t="shared" ref="AK6:AS6" si="5">IF(AK7="",NA(),AK7)</f>
        <v>719.73</v>
      </c>
      <c r="AL6" s="21">
        <f t="shared" si="5"/>
        <v>698.84</v>
      </c>
      <c r="AM6" s="21">
        <f t="shared" si="5"/>
        <v>692.56</v>
      </c>
      <c r="AN6" s="21">
        <f t="shared" si="5"/>
        <v>693.83</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19.649999999999999</v>
      </c>
      <c r="AV6" s="21">
        <f t="shared" ref="AV6:BD6" si="6">IF(AV7="",NA(),AV7)</f>
        <v>13.27</v>
      </c>
      <c r="AW6" s="21">
        <f t="shared" si="6"/>
        <v>16.23</v>
      </c>
      <c r="AX6" s="21">
        <f t="shared" si="6"/>
        <v>25.17</v>
      </c>
      <c r="AY6" s="21">
        <f t="shared" si="6"/>
        <v>24.17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1">
        <f t="shared" si="7"/>
        <v>24.87</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49.97</v>
      </c>
      <c r="BR6" s="21">
        <f t="shared" ref="BR6:BZ6" si="8">IF(BR7="",NA(),BR7)</f>
        <v>43.2</v>
      </c>
      <c r="BS6" s="21">
        <f t="shared" si="8"/>
        <v>50.45</v>
      </c>
      <c r="BT6" s="21">
        <f t="shared" si="8"/>
        <v>46.17</v>
      </c>
      <c r="BU6" s="21">
        <f t="shared" si="8"/>
        <v>33.56</v>
      </c>
      <c r="BV6" s="21">
        <f t="shared" si="8"/>
        <v>57.08</v>
      </c>
      <c r="BW6" s="21">
        <f t="shared" si="8"/>
        <v>56.26</v>
      </c>
      <c r="BX6" s="21">
        <f t="shared" si="8"/>
        <v>52.94</v>
      </c>
      <c r="BY6" s="21">
        <f t="shared" si="8"/>
        <v>52.05</v>
      </c>
      <c r="BZ6" s="21">
        <f t="shared" si="8"/>
        <v>47.96</v>
      </c>
      <c r="CA6" s="20" t="str">
        <f>IF(CA7="","",IF(CA7="-","【-】","【"&amp;SUBSTITUTE(TEXT(CA7,"#,##0.00"),"-","△")&amp;"】"))</f>
        <v>【54.51】</v>
      </c>
      <c r="CB6" s="21">
        <f>IF(CB7="",NA(),CB7)</f>
        <v>248.4</v>
      </c>
      <c r="CC6" s="21">
        <f t="shared" ref="CC6:CK6" si="9">IF(CC7="",NA(),CC7)</f>
        <v>289.56</v>
      </c>
      <c r="CD6" s="21">
        <f t="shared" si="9"/>
        <v>247.77</v>
      </c>
      <c r="CE6" s="21">
        <f t="shared" si="9"/>
        <v>268.73</v>
      </c>
      <c r="CF6" s="21">
        <f t="shared" si="9"/>
        <v>374.64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40.450000000000003</v>
      </c>
      <c r="CN6" s="21">
        <f t="shared" ref="CN6:CV6" si="10">IF(CN7="",NA(),CN7)</f>
        <v>40.450000000000003</v>
      </c>
      <c r="CO6" s="21">
        <f t="shared" si="10"/>
        <v>41.57</v>
      </c>
      <c r="CP6" s="21">
        <f t="shared" si="10"/>
        <v>45.22</v>
      </c>
      <c r="CQ6" s="21">
        <f t="shared" si="10"/>
        <v>45.22</v>
      </c>
      <c r="CR6" s="21">
        <f t="shared" si="10"/>
        <v>54.83</v>
      </c>
      <c r="CS6" s="21">
        <f t="shared" si="10"/>
        <v>66.53</v>
      </c>
      <c r="CT6" s="21">
        <f t="shared" si="10"/>
        <v>52.35</v>
      </c>
      <c r="CU6" s="21">
        <f t="shared" si="10"/>
        <v>46.25</v>
      </c>
      <c r="CV6" s="21">
        <f t="shared" si="10"/>
        <v>45.32</v>
      </c>
      <c r="CW6" s="20" t="str">
        <f>IF(CW7="","",IF(CW7="-","【-】","【"&amp;SUBSTITUTE(TEXT(CW7,"#,##0.00"),"-","△")&amp;"】"))</f>
        <v>【49.92】</v>
      </c>
      <c r="CX6" s="21">
        <f>IF(CX7="",NA(),CX7)</f>
        <v>82.06</v>
      </c>
      <c r="CY6" s="21">
        <f t="shared" ref="CY6:DG6" si="11">IF(CY7="",NA(),CY7)</f>
        <v>82.87</v>
      </c>
      <c r="CZ6" s="21">
        <f t="shared" si="11"/>
        <v>85.34</v>
      </c>
      <c r="DA6" s="21">
        <f t="shared" si="11"/>
        <v>90.21</v>
      </c>
      <c r="DB6" s="21">
        <f t="shared" si="11"/>
        <v>87.93</v>
      </c>
      <c r="DC6" s="21">
        <f t="shared" si="11"/>
        <v>84.7</v>
      </c>
      <c r="DD6" s="21">
        <f t="shared" si="11"/>
        <v>84.67</v>
      </c>
      <c r="DE6" s="21">
        <f t="shared" si="11"/>
        <v>84.39</v>
      </c>
      <c r="DF6" s="21">
        <f t="shared" si="11"/>
        <v>83.96</v>
      </c>
      <c r="DG6" s="21">
        <f t="shared" si="11"/>
        <v>83.54</v>
      </c>
      <c r="DH6" s="20" t="str">
        <f>IF(DH7="","",IF(DH7="-","【-】","【"&amp;SUBSTITUTE(TEXT(DH7,"#,##0.00"),"-","△")&amp;"】"))</f>
        <v>【87.80】</v>
      </c>
      <c r="DI6" s="21">
        <f>IF(DI7="",NA(),DI7)</f>
        <v>48.08</v>
      </c>
      <c r="DJ6" s="21">
        <f t="shared" ref="DJ6:DR6" si="12">IF(DJ7="",NA(),DJ7)</f>
        <v>49.99</v>
      </c>
      <c r="DK6" s="21">
        <f t="shared" si="12"/>
        <v>51.71</v>
      </c>
      <c r="DL6" s="21">
        <f t="shared" si="12"/>
        <v>53.28</v>
      </c>
      <c r="DM6" s="21">
        <f t="shared" si="12"/>
        <v>54.61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392103</v>
      </c>
      <c r="D7" s="23">
        <v>46</v>
      </c>
      <c r="E7" s="23">
        <v>17</v>
      </c>
      <c r="F7" s="23">
        <v>5</v>
      </c>
      <c r="G7" s="23">
        <v>0</v>
      </c>
      <c r="H7" s="23" t="s">
        <v>95</v>
      </c>
      <c r="I7" s="23" t="s">
        <v>96</v>
      </c>
      <c r="J7" s="23" t="s">
        <v>97</v>
      </c>
      <c r="K7" s="23" t="s">
        <v>98</v>
      </c>
      <c r="L7" s="23" t="s">
        <v>99</v>
      </c>
      <c r="M7" s="23" t="s">
        <v>100</v>
      </c>
      <c r="N7" s="24" t="s">
        <v>101</v>
      </c>
      <c r="O7" s="24">
        <v>47.45</v>
      </c>
      <c r="P7" s="24">
        <v>1.97</v>
      </c>
      <c r="Q7" s="24">
        <v>98.08</v>
      </c>
      <c r="R7" s="24">
        <v>2310</v>
      </c>
      <c r="S7" s="24">
        <v>31424</v>
      </c>
      <c r="T7" s="24">
        <v>632.32000000000005</v>
      </c>
      <c r="U7" s="24">
        <v>49.7</v>
      </c>
      <c r="V7" s="24">
        <v>613</v>
      </c>
      <c r="W7" s="24">
        <v>0.38</v>
      </c>
      <c r="X7" s="24">
        <v>1613.16</v>
      </c>
      <c r="Y7" s="24">
        <v>99.41</v>
      </c>
      <c r="Z7" s="24">
        <v>103.83</v>
      </c>
      <c r="AA7" s="24">
        <v>104.23</v>
      </c>
      <c r="AB7" s="24">
        <v>102.43</v>
      </c>
      <c r="AC7" s="24">
        <v>99.97</v>
      </c>
      <c r="AD7" s="24">
        <v>106.37</v>
      </c>
      <c r="AE7" s="24">
        <v>106.07</v>
      </c>
      <c r="AF7" s="24">
        <v>105.5</v>
      </c>
      <c r="AG7" s="24">
        <v>106.35</v>
      </c>
      <c r="AH7" s="24">
        <v>106.62</v>
      </c>
      <c r="AI7" s="24">
        <v>104.3</v>
      </c>
      <c r="AJ7" s="24">
        <v>727.43</v>
      </c>
      <c r="AK7" s="24">
        <v>719.73</v>
      </c>
      <c r="AL7" s="24">
        <v>698.84</v>
      </c>
      <c r="AM7" s="24">
        <v>692.56</v>
      </c>
      <c r="AN7" s="24">
        <v>693.83</v>
      </c>
      <c r="AO7" s="24">
        <v>139.02000000000001</v>
      </c>
      <c r="AP7" s="24">
        <v>132.04</v>
      </c>
      <c r="AQ7" s="24">
        <v>145.43</v>
      </c>
      <c r="AR7" s="24">
        <v>129.88999999999999</v>
      </c>
      <c r="AS7" s="24">
        <v>107.99</v>
      </c>
      <c r="AT7" s="24">
        <v>102.74</v>
      </c>
      <c r="AU7" s="24">
        <v>19.649999999999999</v>
      </c>
      <c r="AV7" s="24">
        <v>13.27</v>
      </c>
      <c r="AW7" s="24">
        <v>16.23</v>
      </c>
      <c r="AX7" s="24">
        <v>25.17</v>
      </c>
      <c r="AY7" s="24">
        <v>24.17</v>
      </c>
      <c r="AZ7" s="24">
        <v>29.13</v>
      </c>
      <c r="BA7" s="24">
        <v>35.69</v>
      </c>
      <c r="BB7" s="24">
        <v>38.4</v>
      </c>
      <c r="BC7" s="24">
        <v>44.04</v>
      </c>
      <c r="BD7" s="24">
        <v>58.25</v>
      </c>
      <c r="BE7" s="24">
        <v>47.19</v>
      </c>
      <c r="BF7" s="24">
        <v>0</v>
      </c>
      <c r="BG7" s="24">
        <v>0</v>
      </c>
      <c r="BH7" s="24">
        <v>0</v>
      </c>
      <c r="BI7" s="24">
        <v>24.87</v>
      </c>
      <c r="BJ7" s="24">
        <v>0</v>
      </c>
      <c r="BK7" s="24">
        <v>867.83</v>
      </c>
      <c r="BL7" s="24">
        <v>791.76</v>
      </c>
      <c r="BM7" s="24">
        <v>900.82</v>
      </c>
      <c r="BN7" s="24">
        <v>839.21</v>
      </c>
      <c r="BO7" s="24">
        <v>791.46</v>
      </c>
      <c r="BP7" s="24">
        <v>798.1</v>
      </c>
      <c r="BQ7" s="24">
        <v>49.97</v>
      </c>
      <c r="BR7" s="24">
        <v>43.2</v>
      </c>
      <c r="BS7" s="24">
        <v>50.45</v>
      </c>
      <c r="BT7" s="24">
        <v>46.17</v>
      </c>
      <c r="BU7" s="24">
        <v>33.56</v>
      </c>
      <c r="BV7" s="24">
        <v>57.08</v>
      </c>
      <c r="BW7" s="24">
        <v>56.26</v>
      </c>
      <c r="BX7" s="24">
        <v>52.94</v>
      </c>
      <c r="BY7" s="24">
        <v>52.05</v>
      </c>
      <c r="BZ7" s="24">
        <v>47.96</v>
      </c>
      <c r="CA7" s="24">
        <v>54.51</v>
      </c>
      <c r="CB7" s="24">
        <v>248.4</v>
      </c>
      <c r="CC7" s="24">
        <v>289.56</v>
      </c>
      <c r="CD7" s="24">
        <v>247.77</v>
      </c>
      <c r="CE7" s="24">
        <v>268.73</v>
      </c>
      <c r="CF7" s="24">
        <v>374.64</v>
      </c>
      <c r="CG7" s="24">
        <v>274.99</v>
      </c>
      <c r="CH7" s="24">
        <v>282.08999999999997</v>
      </c>
      <c r="CI7" s="24">
        <v>303.27999999999997</v>
      </c>
      <c r="CJ7" s="24">
        <v>301.86</v>
      </c>
      <c r="CK7" s="24">
        <v>325.85000000000002</v>
      </c>
      <c r="CL7" s="24">
        <v>286.33</v>
      </c>
      <c r="CM7" s="24">
        <v>40.450000000000003</v>
      </c>
      <c r="CN7" s="24">
        <v>40.450000000000003</v>
      </c>
      <c r="CO7" s="24">
        <v>41.57</v>
      </c>
      <c r="CP7" s="24">
        <v>45.22</v>
      </c>
      <c r="CQ7" s="24">
        <v>45.22</v>
      </c>
      <c r="CR7" s="24">
        <v>54.83</v>
      </c>
      <c r="CS7" s="24">
        <v>66.53</v>
      </c>
      <c r="CT7" s="24">
        <v>52.35</v>
      </c>
      <c r="CU7" s="24">
        <v>46.25</v>
      </c>
      <c r="CV7" s="24">
        <v>45.32</v>
      </c>
      <c r="CW7" s="24">
        <v>49.92</v>
      </c>
      <c r="CX7" s="24">
        <v>82.06</v>
      </c>
      <c r="CY7" s="24">
        <v>82.87</v>
      </c>
      <c r="CZ7" s="24">
        <v>85.34</v>
      </c>
      <c r="DA7" s="24">
        <v>90.21</v>
      </c>
      <c r="DB7" s="24">
        <v>87.93</v>
      </c>
      <c r="DC7" s="24">
        <v>84.7</v>
      </c>
      <c r="DD7" s="24">
        <v>84.67</v>
      </c>
      <c r="DE7" s="24">
        <v>84.39</v>
      </c>
      <c r="DF7" s="24">
        <v>83.96</v>
      </c>
      <c r="DG7" s="24">
        <v>83.54</v>
      </c>
      <c r="DH7" s="24">
        <v>87.8</v>
      </c>
      <c r="DI7" s="24">
        <v>48.08</v>
      </c>
      <c r="DJ7" s="24">
        <v>49.99</v>
      </c>
      <c r="DK7" s="24">
        <v>51.71</v>
      </c>
      <c r="DL7" s="24">
        <v>53.28</v>
      </c>
      <c r="DM7" s="24">
        <v>54.61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2026-01-19T05:02:57Z</cp:lastPrinted>
  <dcterms:created xsi:type="dcterms:W3CDTF">2025-12-23T06:23:27Z</dcterms:created>
  <dcterms:modified xsi:type="dcterms:W3CDTF">2026-01-19T05:03:13Z</dcterms:modified>
  <cp:category/>
</cp:coreProperties>
</file>