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ryokinuser\Desktop\"/>
    </mc:Choice>
  </mc:AlternateContent>
  <xr:revisionPtr revIDLastSave="0" documentId="13_ncr:1_{207941F4-145B-4EC6-9494-D7B8BDD184B6}" xr6:coauthVersionLast="47" xr6:coauthVersionMax="47" xr10:uidLastSave="{00000000-0000-0000-0000-000000000000}"/>
  <workbookProtection workbookAlgorithmName="SHA-512" workbookHashValue="YoRqkcbDzmLm8SVXr4XwW+RYf+chu0JzMZnnPnBs4J+jiX12ifqEVkf+vhkkFKj11SzdP+XVnxiTi4pDWm+lkA==" workbookSaltValue="rNn0sStgSuBbPzlLU+Mly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AT10" i="4" s="1"/>
  <c r="U6" i="5"/>
  <c r="AL10" i="4" s="1"/>
  <c r="T6" i="5"/>
  <c r="BB8" i="4" s="1"/>
  <c r="S6" i="5"/>
  <c r="AT8" i="4" s="1"/>
  <c r="R6" i="5"/>
  <c r="AL8" i="4" s="1"/>
  <c r="Q6" i="5"/>
  <c r="W10" i="4" s="1"/>
  <c r="P6" i="5"/>
  <c r="O6" i="5"/>
  <c r="N6" i="5"/>
  <c r="M6" i="5"/>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E85" i="4"/>
  <c r="P10" i="4"/>
  <c r="I10" i="4"/>
  <c r="B10" i="4"/>
  <c r="AD8" i="4"/>
</calcChain>
</file>

<file path=xl/sharedStrings.xml><?xml version="1.0" encoding="utf-8"?>
<sst xmlns="http://schemas.openxmlformats.org/spreadsheetml/2006/main" count="228" uniqueCount="115">
  <si>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</si>
  <si>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</si>
  <si>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</si>
  <si>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</si>
  <si>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</si>
  <si>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</si>
  <si>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</si>
  <si>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</si>
  <si>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</si>
  <si>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</si>
  <si>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</si>
  <si>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</si>
  <si>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</si>
  <si>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</si>
  <si>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</si>
  <si>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</si>
  <si>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</si>
  <si>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</si>
  <si>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</si>
  <si>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</si>
  <si>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</si>
  <si>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</si>
  <si>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</si>
  <si>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</si>
  <si>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</si>
  <si>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</si>
  <si>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</si>
  <si>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</si>
  <si>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</si>
  <si>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</si>
  <si>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</si>
  <si>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</si>
  <si>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</si>
  <si>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</si>
  <si>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</si>
  <si>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</si>
  <si>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</si>
  <si>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</si>
  <si>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</si>
  <si>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</si>
  <si>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</si>
  <si>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</si>
  <si>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</si>
  <si>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</si>
  <si>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</si>
  <si>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</si>
  <si>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</si>
  <si>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</si>
  <si>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</si>
  <si>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</si>
  <si>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</si>
  <si>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</si>
  <si>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</si>
  <si>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</si>
  <si>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</si>
  <si>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</si>
  <si>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</si>
  <si>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</si>
  <si>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</si>
  <si>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</si>
  <si>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</si>
  <si>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</si>
  <si>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</si>
  <si>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</si>
  <si>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</si>
  <si>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</si>
  <si>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</si>
  <si>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</si>
  <si>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</si>
  <si>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</si>
  <si>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</si>
  <si>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</si>
  <si>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</si>
  <si>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</si>
  <si>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</si>
  <si>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</si>
  <si>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</si>
  <si>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</si>
  <si>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</si>
  <si>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</si>
  <si>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</si>
  <si>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</si>
  <si>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</si>
  <si>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</si>
  <si>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</si>
  <si>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</si>
  <si>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</si>
  <si>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</si>
  <si>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</si>
  <si>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</si>
  <si>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</si>
  <si>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</si>
  <si>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</si>
  <si>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</si>
  <si>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</si>
  <si>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</si>
  <si>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</si>
  <si>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</si>
  <si>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</si>
  <si>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</si>
  <si>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</si>
  <si>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</si>
  <si>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</si>
  <si>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</si>
  <si>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</si>
  <si>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</si>
  <si>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</si>
  <si>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</si>
  <si>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</si>
  <si>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</si>
  <si>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</si>
  <si>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</si>
  <si>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①有形固定資産減価償却率
②管路経年化率　　　　　　　　　　　　　　　　　　　　③管路更新率　　　　　　　　　　　　　　　　　　　　　【分析】令和２年度に四万十市簡易水道事業を統合し、比較的新しい簡易水道施設が加わったため、有形固定資産減価償却率が低下しています。
　今後は、法定耐用年数を超えた老朽管の割合が増えると見込まれるため、引き続き基幹管路の耐震化を計画的に行っていきます。また、耐用年数が経過した施設についても更新に着手しています。</t>
    <rPh sb="134" eb="136">
      <t>コンゴ</t>
    </rPh>
    <rPh sb="167" eb="168">
      <t>ヒ</t>
    </rPh>
    <rPh sb="169" eb="170">
      <t>ツヅ</t>
    </rPh>
    <rPh sb="180" eb="183">
      <t>ケイカクテキ</t>
    </rPh>
    <rPh sb="184" eb="185">
      <t>オコナ</t>
    </rPh>
    <rPh sb="195" eb="197">
      <t>タイヨウ</t>
    </rPh>
    <rPh sb="197" eb="199">
      <t>ネンスウ</t>
    </rPh>
    <rPh sb="200" eb="202">
      <t>ケイカ</t>
    </rPh>
    <rPh sb="204" eb="206">
      <t>シセツ</t>
    </rPh>
    <rPh sb="211" eb="213">
      <t>コウシン</t>
    </rPh>
    <rPh sb="214" eb="216">
      <t>チャクシュ</t>
    </rPh>
    <phoneticPr fontId="4"/>
  </si>
  <si>
    <t>　本市水道事業は、次のような課題があります。
１.基幹管路の耐震化及び施設の更新　　　　　　　　　　　　　　　　　　　　　　２.法定耐用年数を経過した老朽管への対応
３.給水人口・有収水量の減少に伴う給水収益の減少
　平成28年４月には、水道事業の安定経営を継続することができるよう水道料金の増額改定を行いました。一方、令和２年４月の四万十市簡易水道事業との統合では、給水収益の増加分に対して費用が大きく増加しており、経常収支比率の低下が生じています。
　今後も水道事業の安定経営に留意し、経費削減を進めつつ、『災害に強い水道』をつくるため、老朽管等の更新に取り組んでまいります。</t>
    <rPh sb="1" eb="3">
      <t>ホンシ</t>
    </rPh>
    <rPh sb="3" eb="5">
      <t>スイドウ</t>
    </rPh>
    <rPh sb="5" eb="7">
      <t>ジギョウ</t>
    </rPh>
    <rPh sb="9" eb="10">
      <t>ツギ</t>
    </rPh>
    <rPh sb="14" eb="16">
      <t>カダイ</t>
    </rPh>
    <rPh sb="245" eb="247">
      <t>ケイヒ</t>
    </rPh>
    <rPh sb="247" eb="249">
      <t>サクゲン</t>
    </rPh>
    <rPh sb="250" eb="251">
      <t>スス</t>
    </rPh>
    <rPh sb="273" eb="274">
      <t>カン</t>
    </rPh>
    <phoneticPr fontId="4"/>
  </si>
  <si>
    <t>①経常収支比率 　　　                             　　　　　　【分析】令和２年度に四万十市簡易水道事業を統合しました。平均給水人口が少ない地域の拡大であり、費用の増加に対して給水収益の増加が小さいため、経常収支比率が低水準で推移しています。　　　　　　　　　　　　　　
②累積欠損金比率
【分析】累積欠損金はありません。　　　　　　　
③流動比率　　　　　　　　　　　　　　　　　　　　　　　【分析】類似団体と比較すると流動比率は低い状態ですが、流動比率100％以上を維持しています。　　　　　　　　　　　　　　　　　
④企業債残高対給水収益比率　　　　　　　　　　　　【分析】施設更新や管路耐震化のため建設改良事業を行っており、比率が高い状態が継続するものと見込まれます。　　
⑤料金回収率                              　　　　 【分析】令和２年度の四万十市簡易水道事業の統合により、費用の増加に対して給水収益の増加が小さく、料金回収率が低下しています。今後も経費削減を進め、100％以上の確保に努めます。　　　　
⑥給水原価　　　　　　　　　　　　　　　　　　　　【分析】給水原価は、類似団体と比較しても安価で推移しています。　　　　　　　　　　　　　　　　　　　　
⑦施設利用率　　　　　　　　　　　　　　　　　　　【分析】給水人口の減少に伴い、今後の配水量の減少が予想され、比率の低下が見込まれます。施設更新では、適正規模による更新を進めます。
⑧有収率　　　　　　　　　　　　　　　　　　　　　【分析】老朽化に伴う配給水管の破損が発生しており、有収率が低下しています。今後も漏水調査による早期発見・修理を行い、有収率の向上に努めます。</t>
    <rPh sb="124" eb="126">
      <t>スイジュン</t>
    </rPh>
    <rPh sb="127" eb="129">
      <t>スイイ</t>
    </rPh>
    <rPh sb="304" eb="306">
      <t>シセツ</t>
    </rPh>
    <rPh sb="306" eb="308">
      <t>コウシン</t>
    </rPh>
    <rPh sb="309" eb="311">
      <t>カンロ</t>
    </rPh>
    <rPh sb="311" eb="314">
      <t>タイシンカ</t>
    </rPh>
    <rPh sb="317" eb="319">
      <t>ケンセツ</t>
    </rPh>
    <rPh sb="319" eb="321">
      <t>カイリョウ</t>
    </rPh>
    <rPh sb="321" eb="323">
      <t>ジギョウ</t>
    </rPh>
    <rPh sb="324" eb="325">
      <t>オコナ</t>
    </rPh>
    <rPh sb="345" eb="347">
      <t>ミコ</t>
    </rPh>
    <rPh sb="450" eb="452">
      <t>テイカ</t>
    </rPh>
    <rPh sb="595" eb="597">
      <t>キュウスイ</t>
    </rPh>
    <rPh sb="597" eb="599">
      <t>ジンコウ</t>
    </rPh>
    <rPh sb="600" eb="602">
      <t>ゲンショウ</t>
    </rPh>
    <rPh sb="603" eb="604">
      <t>トモナ</t>
    </rPh>
    <rPh sb="606" eb="608">
      <t>コンゴ</t>
    </rPh>
    <rPh sb="613" eb="615">
      <t>ゲンショウ</t>
    </rPh>
    <rPh sb="616" eb="618">
      <t>ヨソウ</t>
    </rPh>
    <rPh sb="686" eb="689">
      <t>ロウキュウカ</t>
    </rPh>
    <rPh sb="690" eb="691">
      <t>トモナ</t>
    </rPh>
    <rPh sb="700" eb="702">
      <t>ハッセイ</t>
    </rPh>
    <rPh sb="747" eb="748">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</si>
</sst>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3" fillId="0" borderId="0" xfId="0" applyFont="1" applyFill="1">
      <alignment vertical="center"/>
    </xf>
    <xf numFmtId="0" fontId="13" fillId="0" borderId="0" xfId="0" applyFont="1" applyFill="1">
      <alignment vertical="center"/>
    </xf>
    <xf numFmtId="0" fontId="5" fillId="0" borderId="0" xfId="0" applyFont="1" applyFill="1">
      <alignment vertical="center"/>
    </xf>
    <xf numFmtId="0" fontId="14" fillId="0" borderId="0" xfId="0" applyFont="1" applyFill="1" applyAlignment="1">
      <alignment horizontal="center" vertical="center"/>
    </xf>
    <xf numFmtId="0" fontId="5" fillId="0" borderId="1" xfId="0" applyFont="1" applyFill="1" applyBorder="1">
      <alignment vertical="center"/>
    </xf>
    <xf numFmtId="0" fontId="3" fillId="0" borderId="0" xfId="0" applyFont="1" applyFill="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0.38</c:v>
                </c:pt>
                <c:pt idx="1">
                  <c:v>0.57999999999999996</c:v>
                </c:pt>
                <c:pt idx="2">
                  <c:v>0.49</c:v>
                </c:pt>
                <c:pt idx="3">
                  <c:v>0.32</c:v>
                </c:pt>
                <c:pt idx="4">
                  <c:v>0.27</c:v>
                </c:pt>
              </c:numCache>
            </c:numRef>
          </c:val>
          <c:extLst>
            <c:ext xmlns:c16="http://schemas.microsoft.com/office/drawing/2014/chart" uri="{C3380CC4-5D6E-409C-BE32-E72D297353CC}">
              <c16:uniqueId val="{00000000-B913-4E59-B42E-74787DC962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0.56999999999999995</c:v>
                </c:pt>
                <c:pt idx="3">
                  <c:v>0.52</c:v>
                </c:pt>
                <c:pt idx="4">
                  <c:v>0.48</c:v>
                </c:pt>
              </c:numCache>
            </c:numRef>
          </c:val>
          <c:smooth val="0"/>
          <c:extLst>
            <c:ext xmlns:c16="http://schemas.microsoft.com/office/drawing/2014/chart" uri="{C3380CC4-5D6E-409C-BE32-E72D297353CC}">
              <c16:uniqueId val="{00000001-B913-4E59-B42E-74787DC962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46.88</c:v>
                </c:pt>
                <c:pt idx="1">
                  <c:v>46.19</c:v>
                </c:pt>
                <c:pt idx="2">
                  <c:v>81.2</c:v>
                </c:pt>
                <c:pt idx="3">
                  <c:v>77.38</c:v>
                </c:pt>
                <c:pt idx="4">
                  <c:v>80.2</c:v>
                </c:pt>
              </c:numCache>
            </c:numRef>
          </c:val>
          <c:extLst>
            <c:ext xmlns:c16="http://schemas.microsoft.com/office/drawing/2014/chart" uri="{C3380CC4-5D6E-409C-BE32-E72D297353CC}">
              <c16:uniqueId val="{00000000-C2ED-42D8-9F7B-5A3BC2C650F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60.12</c:v>
                </c:pt>
                <c:pt idx="3">
                  <c:v>60.34</c:v>
                </c:pt>
                <c:pt idx="4">
                  <c:v>59.54</c:v>
                </c:pt>
              </c:numCache>
            </c:numRef>
          </c:val>
          <c:smooth val="0"/>
          <c:extLst>
            <c:ext xmlns:c16="http://schemas.microsoft.com/office/drawing/2014/chart" uri="{C3380CC4-5D6E-409C-BE32-E72D297353CC}">
              <c16:uniqueId val="{00000001-C2ED-42D8-9F7B-5A3BC2C650F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78.319999999999993</c:v>
                </c:pt>
                <c:pt idx="1">
                  <c:v>78.92</c:v>
                </c:pt>
                <c:pt idx="2">
                  <c:v>73.77</c:v>
                </c:pt>
                <c:pt idx="3">
                  <c:v>76.47</c:v>
                </c:pt>
                <c:pt idx="4">
                  <c:v>72.650000000000006</c:v>
                </c:pt>
              </c:numCache>
            </c:numRef>
          </c:val>
          <c:extLst>
            <c:ext xmlns:c16="http://schemas.microsoft.com/office/drawing/2014/chart" uri="{C3380CC4-5D6E-409C-BE32-E72D297353CC}">
              <c16:uniqueId val="{00000000-84D6-4FED-8965-513DEEEF12B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84.24</c:v>
                </c:pt>
                <c:pt idx="3">
                  <c:v>84.19</c:v>
                </c:pt>
                <c:pt idx="4">
                  <c:v>83.93</c:v>
                </c:pt>
              </c:numCache>
            </c:numRef>
          </c:val>
          <c:smooth val="0"/>
          <c:extLst>
            <c:ext xmlns:c16="http://schemas.microsoft.com/office/drawing/2014/chart" uri="{C3380CC4-5D6E-409C-BE32-E72D297353CC}">
              <c16:uniqueId val="{00000001-84D6-4FED-8965-513DEEEF12B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128.35</c:v>
                </c:pt>
                <c:pt idx="1">
                  <c:v>123.67</c:v>
                </c:pt>
                <c:pt idx="2">
                  <c:v>104.36</c:v>
                </c:pt>
                <c:pt idx="3">
                  <c:v>105.84</c:v>
                </c:pt>
                <c:pt idx="4">
                  <c:v>106.74</c:v>
                </c:pt>
              </c:numCache>
            </c:numRef>
          </c:val>
          <c:extLst>
            <c:ext xmlns:c16="http://schemas.microsoft.com/office/drawing/2014/chart" uri="{C3380CC4-5D6E-409C-BE32-E72D297353CC}">
              <c16:uniqueId val="{00000000-6EEF-4744-9EE7-87ED44771F0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108.83</c:v>
                </c:pt>
                <c:pt idx="3">
                  <c:v>109.23</c:v>
                </c:pt>
                <c:pt idx="4">
                  <c:v>108.04</c:v>
                </c:pt>
              </c:numCache>
            </c:numRef>
          </c:val>
          <c:smooth val="0"/>
          <c:extLst>
            <c:ext xmlns:c16="http://schemas.microsoft.com/office/drawing/2014/chart" uri="{C3380CC4-5D6E-409C-BE32-E72D297353CC}">
              <c16:uniqueId val="{00000001-6EEF-4744-9EE7-87ED44771F0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51.57</c:v>
                </c:pt>
                <c:pt idx="1">
                  <c:v>51.57</c:v>
                </c:pt>
                <c:pt idx="2">
                  <c:v>43.78</c:v>
                </c:pt>
                <c:pt idx="3">
                  <c:v>45.14</c:v>
                </c:pt>
                <c:pt idx="4">
                  <c:v>47.23</c:v>
                </c:pt>
              </c:numCache>
            </c:numRef>
          </c:val>
          <c:extLst>
            <c:ext xmlns:c16="http://schemas.microsoft.com/office/drawing/2014/chart" uri="{C3380CC4-5D6E-409C-BE32-E72D297353CC}">
              <c16:uniqueId val="{00000000-8C64-4220-9512-0462A9CD321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48.83</c:v>
                </c:pt>
                <c:pt idx="3">
                  <c:v>49.96</c:v>
                </c:pt>
                <c:pt idx="4">
                  <c:v>50.82</c:v>
                </c:pt>
              </c:numCache>
            </c:numRef>
          </c:val>
          <c:smooth val="0"/>
          <c:extLst>
            <c:ext xmlns:c16="http://schemas.microsoft.com/office/drawing/2014/chart" uri="{C3380CC4-5D6E-409C-BE32-E72D297353CC}">
              <c16:uniqueId val="{00000001-8C64-4220-9512-0462A9CD321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32.99</c:v>
                </c:pt>
                <c:pt idx="1">
                  <c:v>34.31</c:v>
                </c:pt>
                <c:pt idx="2">
                  <c:v>27.29</c:v>
                </c:pt>
                <c:pt idx="3">
                  <c:v>28.74</c:v>
                </c:pt>
                <c:pt idx="4">
                  <c:v>28.01</c:v>
                </c:pt>
              </c:numCache>
            </c:numRef>
          </c:val>
          <c:extLst>
            <c:ext xmlns:c16="http://schemas.microsoft.com/office/drawing/2014/chart" uri="{C3380CC4-5D6E-409C-BE32-E72D297353CC}">
              <c16:uniqueId val="{00000000-5D97-4DC9-988F-CAF6A2E3281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18.18</c:v>
                </c:pt>
                <c:pt idx="3">
                  <c:v>19.32</c:v>
                </c:pt>
                <c:pt idx="4">
                  <c:v>21.16</c:v>
                </c:pt>
              </c:numCache>
            </c:numRef>
          </c:val>
          <c:smooth val="0"/>
          <c:extLst>
            <c:ext xmlns:c16="http://schemas.microsoft.com/office/drawing/2014/chart" uri="{C3380CC4-5D6E-409C-BE32-E72D297353CC}">
              <c16:uniqueId val="{00000001-5D97-4DC9-988F-CAF6A2E3281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F2D-4CD3-93EE-EABD03E7B1A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4.34</c:v>
                </c:pt>
                <c:pt idx="3">
                  <c:v>4.6900000000000004</c:v>
                </c:pt>
                <c:pt idx="4">
                  <c:v>4.72</c:v>
                </c:pt>
              </c:numCache>
            </c:numRef>
          </c:val>
          <c:smooth val="0"/>
          <c:extLst>
            <c:ext xmlns:c16="http://schemas.microsoft.com/office/drawing/2014/chart" uri="{C3380CC4-5D6E-409C-BE32-E72D297353CC}">
              <c16:uniqueId val="{00000001-2F2D-4CD3-93EE-EABD03E7B1A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205.6</c:v>
                </c:pt>
                <c:pt idx="1">
                  <c:v>237.36</c:v>
                </c:pt>
                <c:pt idx="2">
                  <c:v>118.58</c:v>
                </c:pt>
                <c:pt idx="3">
                  <c:v>120.65</c:v>
                </c:pt>
                <c:pt idx="4">
                  <c:v>112.68</c:v>
                </c:pt>
              </c:numCache>
            </c:numRef>
          </c:val>
          <c:extLst>
            <c:ext xmlns:c16="http://schemas.microsoft.com/office/drawing/2014/chart" uri="{C3380CC4-5D6E-409C-BE32-E72D297353CC}">
              <c16:uniqueId val="{00000000-A906-4F46-A27B-9C90DA5359F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327.77</c:v>
                </c:pt>
                <c:pt idx="3">
                  <c:v>338.02</c:v>
                </c:pt>
                <c:pt idx="4">
                  <c:v>345.94</c:v>
                </c:pt>
              </c:numCache>
            </c:numRef>
          </c:val>
          <c:smooth val="0"/>
          <c:extLst>
            <c:ext xmlns:c16="http://schemas.microsoft.com/office/drawing/2014/chart" uri="{C3380CC4-5D6E-409C-BE32-E72D297353CC}">
              <c16:uniqueId val="{00000001-A906-4F46-A27B-9C90DA5359F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508.41</c:v>
                </c:pt>
                <c:pt idx="1">
                  <c:v>501.53</c:v>
                </c:pt>
                <c:pt idx="2">
                  <c:v>1031.97</c:v>
                </c:pt>
                <c:pt idx="3">
                  <c:v>1019.39</c:v>
                </c:pt>
                <c:pt idx="4">
                  <c:v>1048.4100000000001</c:v>
                </c:pt>
              </c:numCache>
            </c:numRef>
          </c:val>
          <c:extLst>
            <c:ext xmlns:c16="http://schemas.microsoft.com/office/drawing/2014/chart" uri="{C3380CC4-5D6E-409C-BE32-E72D297353CC}">
              <c16:uniqueId val="{00000000-2ABB-4925-9511-C27C1E7DDE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397.1</c:v>
                </c:pt>
                <c:pt idx="3">
                  <c:v>379.91</c:v>
                </c:pt>
                <c:pt idx="4">
                  <c:v>386.61</c:v>
                </c:pt>
              </c:numCache>
            </c:numRef>
          </c:val>
          <c:smooth val="0"/>
          <c:extLst>
            <c:ext xmlns:c16="http://schemas.microsoft.com/office/drawing/2014/chart" uri="{C3380CC4-5D6E-409C-BE32-E72D297353CC}">
              <c16:uniqueId val="{00000001-2ABB-4925-9511-C27C1E7DDE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126.24</c:v>
                </c:pt>
                <c:pt idx="1">
                  <c:v>111.37</c:v>
                </c:pt>
                <c:pt idx="2">
                  <c:v>97.46</c:v>
                </c:pt>
                <c:pt idx="3">
                  <c:v>100.03</c:v>
                </c:pt>
                <c:pt idx="4">
                  <c:v>101.88</c:v>
                </c:pt>
              </c:numCache>
            </c:numRef>
          </c:val>
          <c:extLst>
            <c:ext xmlns:c16="http://schemas.microsoft.com/office/drawing/2014/chart" uri="{C3380CC4-5D6E-409C-BE32-E72D297353CC}">
              <c16:uniqueId val="{00000000-5022-47E9-A400-879EF93B2EF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95.79</c:v>
                </c:pt>
                <c:pt idx="3">
                  <c:v>98.3</c:v>
                </c:pt>
                <c:pt idx="4">
                  <c:v>93.82</c:v>
                </c:pt>
              </c:numCache>
            </c:numRef>
          </c:val>
          <c:smooth val="0"/>
          <c:extLst>
            <c:ext xmlns:c16="http://schemas.microsoft.com/office/drawing/2014/chart" uri="{C3380CC4-5D6E-409C-BE32-E72D297353CC}">
              <c16:uniqueId val="{00000001-5022-47E9-A400-879EF93B2EF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106.7</c:v>
                </c:pt>
                <c:pt idx="1">
                  <c:v>120.95</c:v>
                </c:pt>
                <c:pt idx="2">
                  <c:v>136.62</c:v>
                </c:pt>
                <c:pt idx="3">
                  <c:v>133.93</c:v>
                </c:pt>
                <c:pt idx="4">
                  <c:v>131.94</c:v>
                </c:pt>
              </c:numCache>
            </c:numRef>
          </c:val>
          <c:extLst>
            <c:ext xmlns:c16="http://schemas.microsoft.com/office/drawing/2014/chart" uri="{C3380CC4-5D6E-409C-BE32-E72D297353CC}">
              <c16:uniqueId val="{00000000-63F3-46DD-98FD-3D70BAD880A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171.13</c:v>
                </c:pt>
                <c:pt idx="3">
                  <c:v>173.7</c:v>
                </c:pt>
                <c:pt idx="4">
                  <c:v>178.94</c:v>
                </c:pt>
              </c:numCache>
            </c:numRef>
          </c:val>
          <c:smooth val="0"/>
          <c:extLst>
            <c:ext xmlns:c16="http://schemas.microsoft.com/office/drawing/2014/chart" uri="{C3380CC4-5D6E-409C-BE32-E72D297353CC}">
              <c16:uniqueId val="{00000001-63F3-46DD-98FD-3D70BAD880A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AF10" sqref="AF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高知県　四万十市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2"/>
      <c r="AE6" s="82"/>
      <c r="AF6" s="82"/>
      <c r="AG6" s="8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9" t="s">
        <v>1</v>
      </c>
      <c r="C7" s="50"/>
      <c r="D7" s="50"/>
      <c r="E7" s="50"/>
      <c r="F7" s="50"/>
      <c r="G7" s="50"/>
      <c r="H7" s="50"/>
      <c r="I7" s="49" t="s">
        <v>2</v>
      </c>
      <c r="J7" s="50"/>
      <c r="K7" s="50"/>
      <c r="L7" s="50"/>
      <c r="M7" s="50"/>
      <c r="N7" s="50"/>
      <c r="O7" s="7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49" t="s">
        <v>7</v>
      </c>
      <c r="AU7" s="50"/>
      <c r="AV7" s="50"/>
      <c r="AW7" s="50"/>
      <c r="AX7" s="50"/>
      <c r="AY7" s="50"/>
      <c r="AZ7" s="50"/>
      <c r="BA7" s="50"/>
      <c r="BB7" s="51" t="s">
        <v>8</v>
      </c>
      <c r="BC7" s="51"/>
      <c r="BD7" s="51"/>
      <c r="BE7" s="51"/>
      <c r="BF7" s="51"/>
      <c r="BG7" s="51"/>
      <c r="BH7" s="51"/>
      <c r="BI7" s="51"/>
      <c r="BJ7" s="3"/>
      <c r="BK7" s="3"/>
      <c r="BL7" s="83" t="s">
        <v>9</v>
      </c>
      <c r="BM7" s="84"/>
      <c r="BN7" s="84"/>
      <c r="BO7" s="84"/>
      <c r="BP7" s="84"/>
      <c r="BQ7" s="84"/>
      <c r="BR7" s="84"/>
      <c r="BS7" s="84"/>
      <c r="BT7" s="84"/>
      <c r="BU7" s="84"/>
      <c r="BV7" s="84"/>
      <c r="BW7" s="84"/>
      <c r="BX7" s="84"/>
      <c r="BY7" s="85"/>
    </row>
    <row r="8" spans="1:78" ht="18.75" customHeight="1" x14ac:dyDescent="0.15">
      <c r="A8" s="2"/>
      <c r="B8" s="76" t="str">
        <f>データ!$I$6</f>
        <v>法適用</v>
      </c>
      <c r="C8" s="77"/>
      <c r="D8" s="77"/>
      <c r="E8" s="77"/>
      <c r="F8" s="77"/>
      <c r="G8" s="77"/>
      <c r="H8" s="77"/>
      <c r="I8" s="76" t="str">
        <f>データ!$J$6</f>
        <v>水道事業</v>
      </c>
      <c r="J8" s="77"/>
      <c r="K8" s="77"/>
      <c r="L8" s="77"/>
      <c r="M8" s="77"/>
      <c r="N8" s="77"/>
      <c r="O8" s="78"/>
      <c r="P8" s="79" t="str">
        <f>データ!$K$6</f>
        <v>末端給水事業</v>
      </c>
      <c r="Q8" s="79"/>
      <c r="R8" s="79"/>
      <c r="S8" s="79"/>
      <c r="T8" s="79"/>
      <c r="U8" s="79"/>
      <c r="V8" s="79"/>
      <c r="W8" s="79" t="str">
        <f>データ!$L$6</f>
        <v>A5</v>
      </c>
      <c r="X8" s="79"/>
      <c r="Y8" s="79"/>
      <c r="Z8" s="79"/>
      <c r="AA8" s="79"/>
      <c r="AB8" s="79"/>
      <c r="AC8" s="79"/>
      <c r="AD8" s="79" t="str">
        <f>データ!$M$6</f>
        <v>非設置</v>
      </c>
      <c r="AE8" s="79"/>
      <c r="AF8" s="79"/>
      <c r="AG8" s="79"/>
      <c r="AH8" s="79"/>
      <c r="AI8" s="79"/>
      <c r="AJ8" s="79"/>
      <c r="AK8" s="2"/>
      <c r="AL8" s="70">
        <f>データ!$R$6</f>
        <v>32460</v>
      </c>
      <c r="AM8" s="70"/>
      <c r="AN8" s="70"/>
      <c r="AO8" s="70"/>
      <c r="AP8" s="70"/>
      <c r="AQ8" s="70"/>
      <c r="AR8" s="70"/>
      <c r="AS8" s="70"/>
      <c r="AT8" s="41">
        <f>データ!$S$6</f>
        <v>632.32000000000005</v>
      </c>
      <c r="AU8" s="42"/>
      <c r="AV8" s="42"/>
      <c r="AW8" s="42"/>
      <c r="AX8" s="42"/>
      <c r="AY8" s="42"/>
      <c r="AZ8" s="42"/>
      <c r="BA8" s="42"/>
      <c r="BB8" s="59">
        <f>データ!$T$6</f>
        <v>51.33</v>
      </c>
      <c r="BC8" s="59"/>
      <c r="BD8" s="59"/>
      <c r="BE8" s="59"/>
      <c r="BF8" s="59"/>
      <c r="BG8" s="59"/>
      <c r="BH8" s="59"/>
      <c r="BI8" s="59"/>
      <c r="BJ8" s="3"/>
      <c r="BK8" s="3"/>
      <c r="BL8" s="72" t="s">
        <v>10</v>
      </c>
      <c r="BM8" s="73"/>
      <c r="BN8" s="74" t="s">
        <v>11</v>
      </c>
      <c r="BO8" s="74"/>
      <c r="BP8" s="74"/>
      <c r="BQ8" s="74"/>
      <c r="BR8" s="74"/>
      <c r="BS8" s="74"/>
      <c r="BT8" s="74"/>
      <c r="BU8" s="74"/>
      <c r="BV8" s="74"/>
      <c r="BW8" s="74"/>
      <c r="BX8" s="74"/>
      <c r="BY8" s="75"/>
    </row>
    <row r="9" spans="1:78" ht="18.75" customHeight="1" x14ac:dyDescent="0.15">
      <c r="A9" s="2"/>
      <c r="B9" s="49" t="s">
        <v>12</v>
      </c>
      <c r="C9" s="50"/>
      <c r="D9" s="50"/>
      <c r="E9" s="50"/>
      <c r="F9" s="50"/>
      <c r="G9" s="50"/>
      <c r="H9" s="50"/>
      <c r="I9" s="49" t="s">
        <v>13</v>
      </c>
      <c r="J9" s="50"/>
      <c r="K9" s="50"/>
      <c r="L9" s="50"/>
      <c r="M9" s="50"/>
      <c r="N9" s="50"/>
      <c r="O9" s="71"/>
      <c r="P9" s="51" t="s">
        <v>14</v>
      </c>
      <c r="Q9" s="51"/>
      <c r="R9" s="51"/>
      <c r="S9" s="51"/>
      <c r="T9" s="51"/>
      <c r="U9" s="51"/>
      <c r="V9" s="51"/>
      <c r="W9" s="51" t="s">
        <v>15</v>
      </c>
      <c r="X9" s="51"/>
      <c r="Y9" s="51"/>
      <c r="Z9" s="51"/>
      <c r="AA9" s="51"/>
      <c r="AB9" s="51"/>
      <c r="AC9" s="51"/>
      <c r="AD9" s="2"/>
      <c r="AE9" s="2"/>
      <c r="AF9" s="2"/>
      <c r="AG9" s="2"/>
      <c r="AH9" s="2"/>
      <c r="AI9" s="2"/>
      <c r="AJ9" s="2"/>
      <c r="AK9" s="2"/>
      <c r="AL9" s="51" t="s">
        <v>16</v>
      </c>
      <c r="AM9" s="51"/>
      <c r="AN9" s="51"/>
      <c r="AO9" s="51"/>
      <c r="AP9" s="51"/>
      <c r="AQ9" s="51"/>
      <c r="AR9" s="51"/>
      <c r="AS9" s="51"/>
      <c r="AT9" s="49" t="s">
        <v>17</v>
      </c>
      <c r="AU9" s="50"/>
      <c r="AV9" s="50"/>
      <c r="AW9" s="50"/>
      <c r="AX9" s="50"/>
      <c r="AY9" s="50"/>
      <c r="AZ9" s="50"/>
      <c r="BA9" s="50"/>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15">
      <c r="A10" s="2"/>
      <c r="B10" s="41" t="str">
        <f>データ!$N$6</f>
        <v>-</v>
      </c>
      <c r="C10" s="42"/>
      <c r="D10" s="42"/>
      <c r="E10" s="42"/>
      <c r="F10" s="42"/>
      <c r="G10" s="42"/>
      <c r="H10" s="42"/>
      <c r="I10" s="41">
        <f>データ!$O$6</f>
        <v>44.03</v>
      </c>
      <c r="J10" s="42"/>
      <c r="K10" s="42"/>
      <c r="L10" s="42"/>
      <c r="M10" s="42"/>
      <c r="N10" s="42"/>
      <c r="O10" s="69"/>
      <c r="P10" s="59">
        <f>データ!$P$6</f>
        <v>94.64</v>
      </c>
      <c r="Q10" s="59"/>
      <c r="R10" s="59"/>
      <c r="S10" s="59"/>
      <c r="T10" s="59"/>
      <c r="U10" s="59"/>
      <c r="V10" s="59"/>
      <c r="W10" s="70">
        <f>データ!$Q$6</f>
        <v>2172</v>
      </c>
      <c r="X10" s="70"/>
      <c r="Y10" s="70"/>
      <c r="Z10" s="70"/>
      <c r="AA10" s="70"/>
      <c r="AB10" s="70"/>
      <c r="AC10" s="70"/>
      <c r="AD10" s="2"/>
      <c r="AE10" s="2"/>
      <c r="AF10" s="2"/>
      <c r="AG10" s="2"/>
      <c r="AH10" s="2"/>
      <c r="AI10" s="2"/>
      <c r="AJ10" s="2"/>
      <c r="AK10" s="2"/>
      <c r="AL10" s="70">
        <f>データ!$U$6</f>
        <v>30497</v>
      </c>
      <c r="AM10" s="70"/>
      <c r="AN10" s="70"/>
      <c r="AO10" s="70"/>
      <c r="AP10" s="70"/>
      <c r="AQ10" s="70"/>
      <c r="AR10" s="70"/>
      <c r="AS10" s="70"/>
      <c r="AT10" s="41">
        <f>データ!$V$6</f>
        <v>157.19999999999999</v>
      </c>
      <c r="AU10" s="42"/>
      <c r="AV10" s="42"/>
      <c r="AW10" s="42"/>
      <c r="AX10" s="42"/>
      <c r="AY10" s="42"/>
      <c r="AZ10" s="42"/>
      <c r="BA10" s="42"/>
      <c r="BB10" s="59">
        <f>データ!$W$6</f>
        <v>194</v>
      </c>
      <c r="BC10" s="59"/>
      <c r="BD10" s="59"/>
      <c r="BE10" s="59"/>
      <c r="BF10" s="59"/>
      <c r="BG10" s="59"/>
      <c r="BH10" s="59"/>
      <c r="BI10" s="59"/>
      <c r="BJ10" s="2"/>
      <c r="BK10" s="2"/>
      <c r="BL10" s="60" t="s">
        <v>21</v>
      </c>
      <c r="BM10" s="61"/>
      <c r="BN10" s="62" t="s">
        <v>22</v>
      </c>
      <c r="BO10" s="62"/>
      <c r="BP10" s="62"/>
      <c r="BQ10" s="62"/>
      <c r="BR10" s="62"/>
      <c r="BS10" s="62"/>
      <c r="BT10" s="62"/>
      <c r="BU10" s="62"/>
      <c r="BV10" s="62"/>
      <c r="BW10" s="62"/>
      <c r="BX10" s="62"/>
      <c r="BY10" s="6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23</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24</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6"/>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8"/>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114</v>
      </c>
      <c r="BM16" s="44"/>
      <c r="BN16" s="44"/>
      <c r="BO16" s="44"/>
      <c r="BP16" s="44"/>
      <c r="BQ16" s="44"/>
      <c r="BR16" s="44"/>
      <c r="BS16" s="44"/>
      <c r="BT16" s="44"/>
      <c r="BU16" s="44"/>
      <c r="BV16" s="44"/>
      <c r="BW16" s="44"/>
      <c r="BX16" s="44"/>
      <c r="BY16" s="44"/>
      <c r="BZ16" s="4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15">
      <c r="A35" s="2"/>
      <c r="B35" s="4"/>
      <c r="C35" s="29"/>
      <c r="D35" s="29"/>
      <c r="E35" s="29"/>
      <c r="F35" s="29"/>
      <c r="G35" s="29"/>
      <c r="H35" s="29"/>
      <c r="I35" s="29"/>
      <c r="J35" s="29"/>
      <c r="K35" s="29"/>
      <c r="L35" s="29"/>
      <c r="M35" s="29"/>
      <c r="N35" s="29"/>
      <c r="O35" s="29"/>
      <c r="P35" s="29"/>
      <c r="Q35" s="30"/>
      <c r="R35" s="29"/>
      <c r="S35" s="29"/>
      <c r="T35" s="29"/>
      <c r="U35" s="29"/>
      <c r="V35" s="29"/>
      <c r="W35" s="29"/>
      <c r="X35" s="29"/>
      <c r="Y35" s="29"/>
      <c r="Z35" s="29"/>
      <c r="AA35" s="29"/>
      <c r="AB35" s="29"/>
      <c r="AC35" s="29"/>
      <c r="AD35" s="29"/>
      <c r="AE35" s="29"/>
      <c r="AF35" s="30"/>
      <c r="AG35" s="29"/>
      <c r="AH35" s="29"/>
      <c r="AI35" s="29"/>
      <c r="AJ35" s="29"/>
      <c r="AK35" s="29"/>
      <c r="AL35" s="29"/>
      <c r="AM35" s="29"/>
      <c r="AN35" s="29"/>
      <c r="AO35" s="29"/>
      <c r="AP35" s="29"/>
      <c r="AQ35" s="29"/>
      <c r="AR35" s="29"/>
      <c r="AS35" s="29"/>
      <c r="AT35" s="29"/>
      <c r="AU35" s="30"/>
      <c r="AV35" s="29"/>
      <c r="AW35" s="29"/>
      <c r="AX35" s="29"/>
      <c r="AY35" s="29"/>
      <c r="AZ35" s="29"/>
      <c r="BA35" s="29"/>
      <c r="BB35" s="29"/>
      <c r="BC35" s="29"/>
      <c r="BD35" s="29"/>
      <c r="BE35" s="29"/>
      <c r="BF35" s="29"/>
      <c r="BG35" s="29"/>
      <c r="BH35" s="29"/>
      <c r="BI35" s="29"/>
      <c r="BJ35" s="5"/>
      <c r="BK35" s="2"/>
      <c r="BL35" s="43"/>
      <c r="BM35" s="44"/>
      <c r="BN35" s="44"/>
      <c r="BO35" s="44"/>
      <c r="BP35" s="44"/>
      <c r="BQ35" s="44"/>
      <c r="BR35" s="44"/>
      <c r="BS35" s="44"/>
      <c r="BT35" s="44"/>
      <c r="BU35" s="44"/>
      <c r="BV35" s="44"/>
      <c r="BW35" s="44"/>
      <c r="BX35" s="44"/>
      <c r="BY35" s="44"/>
      <c r="BZ35" s="45"/>
    </row>
    <row r="36" spans="1:78" ht="13.5" customHeight="1" x14ac:dyDescent="0.15">
      <c r="A36" s="2"/>
      <c r="B36" s="4"/>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5"/>
      <c r="BK36" s="2"/>
      <c r="BL36" s="43"/>
      <c r="BM36" s="44"/>
      <c r="BN36" s="44"/>
      <c r="BO36" s="44"/>
      <c r="BP36" s="44"/>
      <c r="BQ36" s="44"/>
      <c r="BR36" s="44"/>
      <c r="BS36" s="44"/>
      <c r="BT36" s="44"/>
      <c r="BU36" s="44"/>
      <c r="BV36" s="44"/>
      <c r="BW36" s="44"/>
      <c r="BX36" s="44"/>
      <c r="BY36" s="44"/>
      <c r="BZ36" s="45"/>
    </row>
    <row r="37" spans="1:78" ht="13.5" customHeight="1" x14ac:dyDescent="0.15">
      <c r="A37" s="2"/>
      <c r="B37" s="4"/>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5"/>
      <c r="BK37" s="2"/>
      <c r="BL37" s="43"/>
      <c r="BM37" s="44"/>
      <c r="BN37" s="44"/>
      <c r="BO37" s="44"/>
      <c r="BP37" s="44"/>
      <c r="BQ37" s="44"/>
      <c r="BR37" s="44"/>
      <c r="BS37" s="44"/>
      <c r="BT37" s="44"/>
      <c r="BU37" s="44"/>
      <c r="BV37" s="44"/>
      <c r="BW37" s="44"/>
      <c r="BX37" s="44"/>
      <c r="BY37" s="44"/>
      <c r="BZ37" s="4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3"/>
      <c r="BM44" s="44"/>
      <c r="BN44" s="44"/>
      <c r="BO44" s="44"/>
      <c r="BP44" s="44"/>
      <c r="BQ44" s="44"/>
      <c r="BR44" s="44"/>
      <c r="BS44" s="44"/>
      <c r="BT44" s="44"/>
      <c r="BU44" s="44"/>
      <c r="BV44" s="44"/>
      <c r="BW44" s="44"/>
      <c r="BX44" s="44"/>
      <c r="BY44" s="44"/>
      <c r="BZ44" s="4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112</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15">
      <c r="A57" s="2"/>
      <c r="B57" s="4"/>
      <c r="C57" s="29"/>
      <c r="D57" s="29"/>
      <c r="E57" s="29"/>
      <c r="F57" s="29"/>
      <c r="G57" s="29"/>
      <c r="H57" s="29"/>
      <c r="I57" s="29"/>
      <c r="J57" s="29"/>
      <c r="K57" s="29"/>
      <c r="L57" s="29"/>
      <c r="M57" s="29"/>
      <c r="N57" s="29"/>
      <c r="O57" s="29"/>
      <c r="P57" s="29"/>
      <c r="Q57" s="30"/>
      <c r="R57" s="29"/>
      <c r="S57" s="29"/>
      <c r="T57" s="29"/>
      <c r="U57" s="29"/>
      <c r="V57" s="29"/>
      <c r="W57" s="29"/>
      <c r="X57" s="29"/>
      <c r="Y57" s="29"/>
      <c r="Z57" s="29"/>
      <c r="AA57" s="29"/>
      <c r="AB57" s="29"/>
      <c r="AC57" s="29"/>
      <c r="AD57" s="29"/>
      <c r="AE57" s="29"/>
      <c r="AF57" s="30"/>
      <c r="AG57" s="29"/>
      <c r="AH57" s="29"/>
      <c r="AI57" s="29"/>
      <c r="AJ57" s="29"/>
      <c r="AK57" s="29"/>
      <c r="AL57" s="29"/>
      <c r="AM57" s="29"/>
      <c r="AN57" s="29"/>
      <c r="AO57" s="29"/>
      <c r="AP57" s="29"/>
      <c r="AQ57" s="29"/>
      <c r="AR57" s="29"/>
      <c r="AS57" s="29"/>
      <c r="AT57" s="29"/>
      <c r="AU57" s="30"/>
      <c r="AV57" s="29"/>
      <c r="AW57" s="29"/>
      <c r="AX57" s="29"/>
      <c r="AY57" s="29"/>
      <c r="AZ57" s="29"/>
      <c r="BA57" s="29"/>
      <c r="BB57" s="29"/>
      <c r="BC57" s="29"/>
      <c r="BD57" s="29"/>
      <c r="BE57" s="29"/>
      <c r="BF57" s="29"/>
      <c r="BG57" s="29"/>
      <c r="BH57" s="29"/>
      <c r="BI57" s="29"/>
      <c r="BJ57" s="5"/>
      <c r="BK57" s="2"/>
      <c r="BL57" s="43"/>
      <c r="BM57" s="44"/>
      <c r="BN57" s="44"/>
      <c r="BO57" s="44"/>
      <c r="BP57" s="44"/>
      <c r="BQ57" s="44"/>
      <c r="BR57" s="44"/>
      <c r="BS57" s="44"/>
      <c r="BT57" s="44"/>
      <c r="BU57" s="44"/>
      <c r="BV57" s="44"/>
      <c r="BW57" s="44"/>
      <c r="BX57" s="44"/>
      <c r="BY57" s="44"/>
      <c r="BZ57" s="45"/>
    </row>
    <row r="58" spans="1:78" ht="13.5" customHeight="1" x14ac:dyDescent="0.15">
      <c r="A58" s="2"/>
      <c r="B58" s="4"/>
      <c r="C58" s="32"/>
      <c r="D58" s="32"/>
      <c r="E58" s="32"/>
      <c r="F58" s="32"/>
      <c r="G58" s="32"/>
      <c r="H58" s="32"/>
      <c r="I58" s="32"/>
      <c r="J58" s="32"/>
      <c r="K58" s="32"/>
      <c r="L58" s="32"/>
      <c r="M58" s="32"/>
      <c r="N58" s="32"/>
      <c r="O58" s="32"/>
      <c r="P58" s="32"/>
      <c r="Q58" s="30"/>
      <c r="R58" s="32"/>
      <c r="S58" s="32"/>
      <c r="T58" s="32"/>
      <c r="U58" s="32"/>
      <c r="V58" s="32"/>
      <c r="W58" s="32"/>
      <c r="X58" s="32"/>
      <c r="Y58" s="32"/>
      <c r="Z58" s="32"/>
      <c r="AA58" s="32"/>
      <c r="AB58" s="32"/>
      <c r="AC58" s="32"/>
      <c r="AD58" s="32"/>
      <c r="AE58" s="32"/>
      <c r="AF58" s="30"/>
      <c r="AG58" s="32"/>
      <c r="AH58" s="32"/>
      <c r="AI58" s="32"/>
      <c r="AJ58" s="32"/>
      <c r="AK58" s="32"/>
      <c r="AL58" s="32"/>
      <c r="AM58" s="32"/>
      <c r="AN58" s="32"/>
      <c r="AO58" s="32"/>
      <c r="AP58" s="32"/>
      <c r="AQ58" s="32"/>
      <c r="AR58" s="32"/>
      <c r="AS58" s="32"/>
      <c r="AT58" s="32"/>
      <c r="AU58" s="30"/>
      <c r="AV58" s="32"/>
      <c r="AW58" s="32"/>
      <c r="AX58" s="32"/>
      <c r="AY58" s="32"/>
      <c r="AZ58" s="32"/>
      <c r="BA58" s="32"/>
      <c r="BB58" s="32"/>
      <c r="BC58" s="32"/>
      <c r="BD58" s="32"/>
      <c r="BE58" s="32"/>
      <c r="BF58" s="32"/>
      <c r="BG58" s="32"/>
      <c r="BH58" s="32"/>
      <c r="BI58" s="32"/>
      <c r="BJ58" s="5"/>
      <c r="BK58" s="2"/>
      <c r="BL58" s="43"/>
      <c r="BM58" s="44"/>
      <c r="BN58" s="44"/>
      <c r="BO58" s="44"/>
      <c r="BP58" s="44"/>
      <c r="BQ58" s="44"/>
      <c r="BR58" s="44"/>
      <c r="BS58" s="44"/>
      <c r="BT58" s="44"/>
      <c r="BU58" s="44"/>
      <c r="BV58" s="44"/>
      <c r="BW58" s="44"/>
      <c r="BX58" s="44"/>
      <c r="BY58" s="44"/>
      <c r="BZ58" s="45"/>
    </row>
    <row r="59" spans="1:78" ht="13.5" customHeight="1" x14ac:dyDescent="0.15">
      <c r="A59" s="2"/>
      <c r="B59" s="7"/>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9"/>
      <c r="BK59" s="2"/>
      <c r="BL59" s="43"/>
      <c r="BM59" s="44"/>
      <c r="BN59" s="44"/>
      <c r="BO59" s="44"/>
      <c r="BP59" s="44"/>
      <c r="BQ59" s="44"/>
      <c r="BR59" s="44"/>
      <c r="BS59" s="44"/>
      <c r="BT59" s="44"/>
      <c r="BU59" s="44"/>
      <c r="BV59" s="44"/>
      <c r="BW59" s="44"/>
      <c r="BX59" s="44"/>
      <c r="BY59" s="44"/>
      <c r="BZ59" s="45"/>
    </row>
    <row r="60" spans="1:78" ht="13.5" customHeight="1" x14ac:dyDescent="0.15">
      <c r="A60" s="2"/>
      <c r="B60" s="46" t="s">
        <v>27</v>
      </c>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8"/>
      <c r="BK60" s="2"/>
      <c r="BL60" s="43"/>
      <c r="BM60" s="44"/>
      <c r="BN60" s="44"/>
      <c r="BO60" s="44"/>
      <c r="BP60" s="44"/>
      <c r="BQ60" s="44"/>
      <c r="BR60" s="44"/>
      <c r="BS60" s="44"/>
      <c r="BT60" s="44"/>
      <c r="BU60" s="44"/>
      <c r="BV60" s="44"/>
      <c r="BW60" s="44"/>
      <c r="BX60" s="44"/>
      <c r="BY60" s="44"/>
      <c r="BZ60" s="45"/>
    </row>
    <row r="61" spans="1:78" ht="13.5" customHeight="1" x14ac:dyDescent="0.15">
      <c r="A61" s="2"/>
      <c r="B61" s="46"/>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8"/>
      <c r="BK61" s="2"/>
      <c r="BL61" s="43"/>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3"/>
      <c r="BM63" s="44"/>
      <c r="BN63" s="44"/>
      <c r="BO63" s="44"/>
      <c r="BP63" s="44"/>
      <c r="BQ63" s="44"/>
      <c r="BR63" s="44"/>
      <c r="BS63" s="44"/>
      <c r="BT63" s="44"/>
      <c r="BU63" s="44"/>
      <c r="BV63" s="44"/>
      <c r="BW63" s="44"/>
      <c r="BX63" s="44"/>
      <c r="BY63" s="44"/>
      <c r="BZ63" s="4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113</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29"/>
      <c r="D80" s="29"/>
      <c r="E80" s="29"/>
      <c r="F80" s="29"/>
      <c r="G80" s="29"/>
      <c r="H80" s="29"/>
      <c r="I80" s="29"/>
      <c r="J80" s="29"/>
      <c r="K80" s="29"/>
      <c r="L80" s="29"/>
      <c r="M80" s="29"/>
      <c r="N80" s="29"/>
      <c r="O80" s="29"/>
      <c r="P80" s="29"/>
      <c r="Q80" s="29"/>
      <c r="R80" s="29"/>
      <c r="S80" s="29"/>
      <c r="T80" s="29"/>
      <c r="U80" s="30"/>
      <c r="V80" s="30"/>
      <c r="W80" s="29"/>
      <c r="X80" s="29"/>
      <c r="Y80" s="29"/>
      <c r="Z80" s="29"/>
      <c r="AA80" s="29"/>
      <c r="AB80" s="29"/>
      <c r="AC80" s="29"/>
      <c r="AD80" s="29"/>
      <c r="AE80" s="29"/>
      <c r="AF80" s="29"/>
      <c r="AG80" s="29"/>
      <c r="AH80" s="29"/>
      <c r="AI80" s="29"/>
      <c r="AJ80" s="29"/>
      <c r="AK80" s="29"/>
      <c r="AL80" s="29"/>
      <c r="AM80" s="29"/>
      <c r="AN80" s="29"/>
      <c r="AO80" s="30"/>
      <c r="AP80" s="30"/>
      <c r="AQ80" s="29"/>
      <c r="AR80" s="29"/>
      <c r="AS80" s="29"/>
      <c r="AT80" s="29"/>
      <c r="AU80" s="29"/>
      <c r="AV80" s="29"/>
      <c r="AW80" s="29"/>
      <c r="AX80" s="29"/>
      <c r="AY80" s="29"/>
      <c r="AZ80" s="29"/>
      <c r="BA80" s="29"/>
      <c r="BB80" s="29"/>
      <c r="BC80" s="29"/>
      <c r="BD80" s="29"/>
      <c r="BE80" s="29"/>
      <c r="BF80" s="29"/>
      <c r="BG80" s="29"/>
      <c r="BH80" s="29"/>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34"/>
      <c r="D81" s="34"/>
      <c r="E81" s="34"/>
      <c r="F81" s="34"/>
      <c r="G81" s="34"/>
      <c r="H81" s="34"/>
      <c r="I81" s="34"/>
      <c r="J81" s="34"/>
      <c r="K81" s="34"/>
      <c r="L81" s="34"/>
      <c r="M81" s="34"/>
      <c r="N81" s="34"/>
      <c r="O81" s="34"/>
      <c r="P81" s="34"/>
      <c r="Q81" s="34"/>
      <c r="R81" s="34"/>
      <c r="S81" s="34"/>
      <c r="T81" s="34"/>
      <c r="U81" s="31"/>
      <c r="V81" s="31"/>
      <c r="W81" s="34"/>
      <c r="X81" s="34"/>
      <c r="Y81" s="34"/>
      <c r="Z81" s="34"/>
      <c r="AA81" s="34"/>
      <c r="AB81" s="34"/>
      <c r="AC81" s="34"/>
      <c r="AD81" s="34"/>
      <c r="AE81" s="34"/>
      <c r="AF81" s="34"/>
      <c r="AG81" s="34"/>
      <c r="AH81" s="34"/>
      <c r="AI81" s="34"/>
      <c r="AJ81" s="34"/>
      <c r="AK81" s="34"/>
      <c r="AL81" s="34"/>
      <c r="AM81" s="34"/>
      <c r="AN81" s="34"/>
      <c r="AO81" s="31"/>
      <c r="AP81" s="31"/>
      <c r="AQ81" s="34"/>
      <c r="AR81" s="34"/>
      <c r="AS81" s="34"/>
      <c r="AT81" s="34"/>
      <c r="AU81" s="34"/>
      <c r="AV81" s="34"/>
      <c r="AW81" s="34"/>
      <c r="AX81" s="34"/>
      <c r="AY81" s="34"/>
      <c r="AZ81" s="34"/>
      <c r="BA81" s="34"/>
      <c r="BB81" s="34"/>
      <c r="BC81" s="34"/>
      <c r="BD81" s="34"/>
      <c r="BE81" s="34"/>
      <c r="BF81" s="34"/>
      <c r="BG81" s="34"/>
      <c r="BH81" s="34"/>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7"/>
      <c r="C82" s="33"/>
      <c r="D82" s="33"/>
      <c r="E82" s="33"/>
      <c r="F82" s="33"/>
      <c r="G82" s="33"/>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8"/>
      <c r="BJ82" s="9"/>
      <c r="BK82" s="2"/>
      <c r="BL82" s="56"/>
      <c r="BM82" s="57"/>
      <c r="BN82" s="57"/>
      <c r="BO82" s="57"/>
      <c r="BP82" s="57"/>
      <c r="BQ82" s="57"/>
      <c r="BR82" s="57"/>
      <c r="BS82" s="57"/>
      <c r="BT82" s="57"/>
      <c r="BU82" s="57"/>
      <c r="BV82" s="57"/>
      <c r="BW82" s="57"/>
      <c r="BX82" s="57"/>
      <c r="BY82" s="57"/>
      <c r="BZ82" s="58"/>
    </row>
    <row r="83" spans="1:78" x14ac:dyDescent="0.15">
      <c r="C83" s="10"/>
    </row>
    <row r="84" spans="1:78" hidden="1" x14ac:dyDescent="0.15">
      <c r="B84" s="11" t="s">
        <v>29</v>
      </c>
      <c r="C84" s="11"/>
      <c r="D84" s="11"/>
      <c r="E84" s="11" t="s">
        <v>30</v>
      </c>
      <c r="F84" s="11" t="s">
        <v>31</v>
      </c>
      <c r="G84" s="11" t="s">
        <v>32</v>
      </c>
      <c r="H84" s="11" t="s">
        <v>33</v>
      </c>
      <c r="I84" s="11" t="s">
        <v>34</v>
      </c>
      <c r="J84" s="11" t="s">
        <v>35</v>
      </c>
      <c r="K84" s="11" t="s">
        <v>36</v>
      </c>
      <c r="L84" s="11" t="s">
        <v>37</v>
      </c>
      <c r="M84" s="11" t="s">
        <v>38</v>
      </c>
      <c r="N84" s="11" t="s">
        <v>39</v>
      </c>
      <c r="O84" s="11" t="s">
        <v>40</v>
      </c>
    </row>
    <row r="85" spans="1:78" hidden="1" x14ac:dyDescent="0.15">
      <c r="B85" s="11"/>
      <c r="C85" s="11"/>
      <c r="D85" s="11"/>
      <c r="E85" s="11" t="str">
        <f>データ!AH6</f>
        <v>【108.70】</v>
      </c>
      <c r="F85" s="11" t="str">
        <f>データ!AS6</f>
        <v>【1.34】</v>
      </c>
      <c r="G85" s="11" t="str">
        <f>データ!BD6</f>
        <v>【252.29】</v>
      </c>
      <c r="H85" s="11" t="str">
        <f>データ!BO6</f>
        <v>【268.07】</v>
      </c>
      <c r="I85" s="11" t="str">
        <f>データ!BZ6</f>
        <v>【97.47】</v>
      </c>
      <c r="J85" s="11" t="str">
        <f>データ!CK6</f>
        <v>【174.75】</v>
      </c>
      <c r="K85" s="11" t="str">
        <f>データ!CV6</f>
        <v>【59.97】</v>
      </c>
      <c r="L85" s="11" t="str">
        <f>データ!DG6</f>
        <v>【89.76】</v>
      </c>
      <c r="M85" s="11" t="str">
        <f>データ!DR6</f>
        <v>【51.51】</v>
      </c>
      <c r="N85" s="11" t="str">
        <f>データ!EC6</f>
        <v>【23.75】</v>
      </c>
      <c r="O85" s="11" t="str">
        <f>データ!EN6</f>
        <v>【0.67】</v>
      </c>
    </row>
  </sheetData>
  <sheetProtection algorithmName="SHA-512" hashValue="BG+YRNCOchyaonER1XxwsN63RZgVp7qJU0KOjoaq+2twNcIUPASN6iCFxzSmBpax1+6UQSKzoLbrjQ5bE0MTzQ==" saltValue="S4J7/SbWnxeijql1PQG5D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2"/>
      <c r="F1" s="12"/>
      <c r="G1" s="12"/>
      <c r="H1" s="12"/>
      <c r="I1" s="12"/>
      <c r="J1" s="12"/>
      <c r="K1" s="12"/>
      <c r="L1" s="12"/>
      <c r="M1" s="12"/>
      <c r="N1" s="12"/>
      <c r="O1" s="12"/>
      <c r="P1" s="12"/>
      <c r="Q1" s="12"/>
      <c r="R1" s="12"/>
      <c r="S1" s="12"/>
      <c r="T1" s="12"/>
      <c r="U1" s="12"/>
      <c r="V1" s="12"/>
      <c r="W1" s="12"/>
      <c r="X1" s="12">
        <v>1</v>
      </c>
      <c r="Y1" s="12">
        <v>1</v>
      </c>
      <c r="Z1" s="12">
        <v>1</v>
      </c>
      <c r="AA1" s="12">
        <v>1</v>
      </c>
      <c r="AB1" s="12">
        <v>1</v>
      </c>
      <c r="AC1" s="12">
        <v>1</v>
      </c>
      <c r="AD1" s="12">
        <v>1</v>
      </c>
      <c r="AE1" s="12">
        <v>1</v>
      </c>
      <c r="AF1" s="12">
        <v>1</v>
      </c>
      <c r="AG1" s="12">
        <v>1</v>
      </c>
      <c r="AH1" s="12"/>
      <c r="AI1" s="12">
        <v>1</v>
      </c>
      <c r="AJ1" s="12">
        <v>1</v>
      </c>
      <c r="AK1" s="12">
        <v>1</v>
      </c>
      <c r="AL1" s="12">
        <v>1</v>
      </c>
      <c r="AM1" s="12">
        <v>1</v>
      </c>
      <c r="AN1" s="12">
        <v>1</v>
      </c>
      <c r="AO1" s="12">
        <v>1</v>
      </c>
      <c r="AP1" s="12">
        <v>1</v>
      </c>
      <c r="AQ1" s="12">
        <v>1</v>
      </c>
      <c r="AR1" s="12">
        <v>1</v>
      </c>
      <c r="AS1" s="12"/>
      <c r="AT1" s="12">
        <v>1</v>
      </c>
      <c r="AU1" s="12">
        <v>1</v>
      </c>
      <c r="AV1" s="12">
        <v>1</v>
      </c>
      <c r="AW1" s="12">
        <v>1</v>
      </c>
      <c r="AX1" s="12">
        <v>1</v>
      </c>
      <c r="AY1" s="12">
        <v>1</v>
      </c>
      <c r="AZ1" s="12">
        <v>1</v>
      </c>
      <c r="BA1" s="12">
        <v>1</v>
      </c>
      <c r="BB1" s="12">
        <v>1</v>
      </c>
      <c r="BC1" s="12">
        <v>1</v>
      </c>
      <c r="BD1" s="12"/>
      <c r="BE1" s="12">
        <v>1</v>
      </c>
      <c r="BF1" s="12">
        <v>1</v>
      </c>
      <c r="BG1" s="12">
        <v>1</v>
      </c>
      <c r="BH1" s="12">
        <v>1</v>
      </c>
      <c r="BI1" s="12">
        <v>1</v>
      </c>
      <c r="BJ1" s="12">
        <v>1</v>
      </c>
      <c r="BK1" s="12">
        <v>1</v>
      </c>
      <c r="BL1" s="12">
        <v>1</v>
      </c>
      <c r="BM1" s="12">
        <v>1</v>
      </c>
      <c r="BN1" s="12">
        <v>1</v>
      </c>
      <c r="BO1" s="12"/>
      <c r="BP1" s="12">
        <v>1</v>
      </c>
      <c r="BQ1" s="12">
        <v>1</v>
      </c>
      <c r="BR1" s="12">
        <v>1</v>
      </c>
      <c r="BS1" s="12">
        <v>1</v>
      </c>
      <c r="BT1" s="12">
        <v>1</v>
      </c>
      <c r="BU1" s="12">
        <v>1</v>
      </c>
      <c r="BV1" s="12">
        <v>1</v>
      </c>
      <c r="BW1" s="12">
        <v>1</v>
      </c>
      <c r="BX1" s="12">
        <v>1</v>
      </c>
      <c r="BY1" s="12">
        <v>1</v>
      </c>
      <c r="BZ1" s="12"/>
      <c r="CA1" s="12">
        <v>1</v>
      </c>
      <c r="CB1" s="12">
        <v>1</v>
      </c>
      <c r="CC1" s="12">
        <v>1</v>
      </c>
      <c r="CD1" s="12">
        <v>1</v>
      </c>
      <c r="CE1" s="12">
        <v>1</v>
      </c>
      <c r="CF1" s="12">
        <v>1</v>
      </c>
      <c r="CG1" s="12">
        <v>1</v>
      </c>
      <c r="CH1" s="12">
        <v>1</v>
      </c>
      <c r="CI1" s="12">
        <v>1</v>
      </c>
      <c r="CJ1" s="12">
        <v>1</v>
      </c>
      <c r="CK1" s="12"/>
      <c r="CL1" s="12">
        <v>1</v>
      </c>
      <c r="CM1" s="12">
        <v>1</v>
      </c>
      <c r="CN1" s="12">
        <v>1</v>
      </c>
      <c r="CO1" s="12">
        <v>1</v>
      </c>
      <c r="CP1" s="12">
        <v>1</v>
      </c>
      <c r="CQ1" s="12">
        <v>1</v>
      </c>
      <c r="CR1" s="12">
        <v>1</v>
      </c>
      <c r="CS1" s="12">
        <v>1</v>
      </c>
      <c r="CT1" s="12">
        <v>1</v>
      </c>
      <c r="CU1" s="12">
        <v>1</v>
      </c>
      <c r="CV1" s="12"/>
      <c r="CW1" s="12">
        <v>1</v>
      </c>
      <c r="CX1" s="12">
        <v>1</v>
      </c>
      <c r="CY1" s="12">
        <v>1</v>
      </c>
      <c r="CZ1" s="12">
        <v>1</v>
      </c>
      <c r="DA1" s="12">
        <v>1</v>
      </c>
      <c r="DB1" s="12">
        <v>1</v>
      </c>
      <c r="DC1" s="12">
        <v>1</v>
      </c>
      <c r="DD1" s="12">
        <v>1</v>
      </c>
      <c r="DE1" s="12">
        <v>1</v>
      </c>
      <c r="DF1" s="12">
        <v>1</v>
      </c>
      <c r="DG1" s="12"/>
      <c r="DH1" s="12">
        <v>1</v>
      </c>
      <c r="DI1" s="12">
        <v>1</v>
      </c>
      <c r="DJ1" s="12">
        <v>1</v>
      </c>
      <c r="DK1" s="12">
        <v>1</v>
      </c>
      <c r="DL1" s="12">
        <v>1</v>
      </c>
      <c r="DM1" s="12">
        <v>1</v>
      </c>
      <c r="DN1" s="12">
        <v>1</v>
      </c>
      <c r="DO1" s="12">
        <v>1</v>
      </c>
      <c r="DP1" s="12">
        <v>1</v>
      </c>
      <c r="DQ1" s="12">
        <v>1</v>
      </c>
      <c r="DR1" s="12"/>
      <c r="DS1" s="12">
        <v>1</v>
      </c>
      <c r="DT1" s="12">
        <v>1</v>
      </c>
      <c r="DU1" s="12">
        <v>1</v>
      </c>
      <c r="DV1" s="12">
        <v>1</v>
      </c>
      <c r="DW1" s="12">
        <v>1</v>
      </c>
      <c r="DX1" s="12">
        <v>1</v>
      </c>
      <c r="DY1" s="12">
        <v>1</v>
      </c>
      <c r="DZ1" s="12">
        <v>1</v>
      </c>
      <c r="EA1" s="12">
        <v>1</v>
      </c>
      <c r="EB1" s="12">
        <v>1</v>
      </c>
      <c r="EC1" s="12"/>
      <c r="ED1" s="12">
        <v>1</v>
      </c>
      <c r="EE1" s="12">
        <v>1</v>
      </c>
      <c r="EF1" s="12">
        <v>1</v>
      </c>
      <c r="EG1" s="12">
        <v>1</v>
      </c>
      <c r="EH1" s="12">
        <v>1</v>
      </c>
      <c r="EI1" s="12">
        <v>1</v>
      </c>
      <c r="EJ1" s="12">
        <v>1</v>
      </c>
      <c r="EK1" s="12">
        <v>1</v>
      </c>
      <c r="EL1" s="12">
        <v>1</v>
      </c>
      <c r="EM1" s="12">
        <v>1</v>
      </c>
      <c r="EN1" s="12"/>
    </row>
    <row r="2" spans="1:144" x14ac:dyDescent="0.15">
      <c r="A2" s="13" t="s">
        <v>42</v>
      </c>
      <c r="B2" s="13">
        <f>COLUMN()-1</f>
        <v>1</v>
      </c>
      <c r="C2" s="13">
        <f t="shared" ref="C2:BR2" si="0">COLUMN()-1</f>
        <v>2</v>
      </c>
      <c r="D2" s="13">
        <f t="shared" si="0"/>
        <v>3</v>
      </c>
      <c r="E2" s="13">
        <f t="shared" si="0"/>
        <v>4</v>
      </c>
      <c r="F2" s="13">
        <f t="shared" si="0"/>
        <v>5</v>
      </c>
      <c r="G2" s="13">
        <f t="shared" si="0"/>
        <v>6</v>
      </c>
      <c r="H2" s="13">
        <f t="shared" si="0"/>
        <v>7</v>
      </c>
      <c r="I2" s="13">
        <f t="shared" si="0"/>
        <v>8</v>
      </c>
      <c r="J2" s="13">
        <f t="shared" si="0"/>
        <v>9</v>
      </c>
      <c r="K2" s="13">
        <f t="shared" si="0"/>
        <v>10</v>
      </c>
      <c r="L2" s="13">
        <f t="shared" si="0"/>
        <v>11</v>
      </c>
      <c r="M2" s="13">
        <f t="shared" si="0"/>
        <v>12</v>
      </c>
      <c r="N2" s="13">
        <f t="shared" si="0"/>
        <v>13</v>
      </c>
      <c r="O2" s="13">
        <f t="shared" si="0"/>
        <v>14</v>
      </c>
      <c r="P2" s="13">
        <f t="shared" si="0"/>
        <v>15</v>
      </c>
      <c r="Q2" s="13">
        <f t="shared" si="0"/>
        <v>16</v>
      </c>
      <c r="R2" s="13">
        <f t="shared" si="0"/>
        <v>17</v>
      </c>
      <c r="S2" s="13">
        <f t="shared" si="0"/>
        <v>18</v>
      </c>
      <c r="T2" s="13">
        <f t="shared" si="0"/>
        <v>19</v>
      </c>
      <c r="U2" s="13">
        <f t="shared" si="0"/>
        <v>20</v>
      </c>
      <c r="V2" s="13">
        <f t="shared" si="0"/>
        <v>21</v>
      </c>
      <c r="W2" s="13">
        <f t="shared" si="0"/>
        <v>22</v>
      </c>
      <c r="X2" s="13">
        <f t="shared" si="0"/>
        <v>23</v>
      </c>
      <c r="Y2" s="13">
        <f t="shared" si="0"/>
        <v>24</v>
      </c>
      <c r="Z2" s="13">
        <f t="shared" si="0"/>
        <v>25</v>
      </c>
      <c r="AA2" s="13">
        <f t="shared" si="0"/>
        <v>26</v>
      </c>
      <c r="AB2" s="13">
        <f t="shared" si="0"/>
        <v>27</v>
      </c>
      <c r="AC2" s="13">
        <f t="shared" si="0"/>
        <v>28</v>
      </c>
      <c r="AD2" s="13">
        <f t="shared" si="0"/>
        <v>29</v>
      </c>
      <c r="AE2" s="13">
        <f t="shared" si="0"/>
        <v>30</v>
      </c>
      <c r="AF2" s="13">
        <f t="shared" si="0"/>
        <v>31</v>
      </c>
      <c r="AG2" s="13">
        <f t="shared" si="0"/>
        <v>32</v>
      </c>
      <c r="AH2" s="13">
        <f t="shared" si="0"/>
        <v>33</v>
      </c>
      <c r="AI2" s="13">
        <f t="shared" si="0"/>
        <v>34</v>
      </c>
      <c r="AJ2" s="13">
        <f t="shared" si="0"/>
        <v>35</v>
      </c>
      <c r="AK2" s="13">
        <f t="shared" si="0"/>
        <v>36</v>
      </c>
      <c r="AL2" s="13">
        <f t="shared" si="0"/>
        <v>37</v>
      </c>
      <c r="AM2" s="13">
        <f t="shared" si="0"/>
        <v>38</v>
      </c>
      <c r="AN2" s="13">
        <f t="shared" si="0"/>
        <v>39</v>
      </c>
      <c r="AO2" s="13">
        <f t="shared" si="0"/>
        <v>40</v>
      </c>
      <c r="AP2" s="13">
        <f t="shared" si="0"/>
        <v>41</v>
      </c>
      <c r="AQ2" s="13">
        <f t="shared" si="0"/>
        <v>42</v>
      </c>
      <c r="AR2" s="13">
        <f t="shared" si="0"/>
        <v>43</v>
      </c>
      <c r="AS2" s="13">
        <f t="shared" si="0"/>
        <v>44</v>
      </c>
      <c r="AT2" s="13">
        <f t="shared" si="0"/>
        <v>45</v>
      </c>
      <c r="AU2" s="13">
        <f t="shared" si="0"/>
        <v>46</v>
      </c>
      <c r="AV2" s="13">
        <f t="shared" si="0"/>
        <v>47</v>
      </c>
      <c r="AW2" s="13">
        <f t="shared" si="0"/>
        <v>48</v>
      </c>
      <c r="AX2" s="13">
        <f t="shared" si="0"/>
        <v>49</v>
      </c>
      <c r="AY2" s="13">
        <f t="shared" si="0"/>
        <v>50</v>
      </c>
      <c r="AZ2" s="13">
        <f t="shared" si="0"/>
        <v>51</v>
      </c>
      <c r="BA2" s="13">
        <f t="shared" si="0"/>
        <v>52</v>
      </c>
      <c r="BB2" s="13">
        <f t="shared" si="0"/>
        <v>53</v>
      </c>
      <c r="BC2" s="13">
        <f t="shared" si="0"/>
        <v>54</v>
      </c>
      <c r="BD2" s="13">
        <f t="shared" si="0"/>
        <v>55</v>
      </c>
      <c r="BE2" s="13">
        <f t="shared" si="0"/>
        <v>56</v>
      </c>
      <c r="BF2" s="13">
        <f t="shared" si="0"/>
        <v>57</v>
      </c>
      <c r="BG2" s="13">
        <f t="shared" si="0"/>
        <v>58</v>
      </c>
      <c r="BH2" s="13">
        <f t="shared" si="0"/>
        <v>59</v>
      </c>
      <c r="BI2" s="13">
        <f t="shared" si="0"/>
        <v>60</v>
      </c>
      <c r="BJ2" s="13">
        <f t="shared" si="0"/>
        <v>61</v>
      </c>
      <c r="BK2" s="13">
        <f t="shared" si="0"/>
        <v>62</v>
      </c>
      <c r="BL2" s="13">
        <f t="shared" si="0"/>
        <v>63</v>
      </c>
      <c r="BM2" s="13">
        <f t="shared" si="0"/>
        <v>64</v>
      </c>
      <c r="BN2" s="13">
        <f t="shared" si="0"/>
        <v>65</v>
      </c>
      <c r="BO2" s="13">
        <f t="shared" si="0"/>
        <v>66</v>
      </c>
      <c r="BP2" s="13">
        <f t="shared" si="0"/>
        <v>67</v>
      </c>
      <c r="BQ2" s="13">
        <f t="shared" si="0"/>
        <v>68</v>
      </c>
      <c r="BR2" s="13">
        <f t="shared" si="0"/>
        <v>69</v>
      </c>
      <c r="BS2" s="13">
        <f t="shared" ref="BS2:ED2" si="1">COLUMN()-1</f>
        <v>70</v>
      </c>
      <c r="BT2" s="13">
        <f t="shared" si="1"/>
        <v>71</v>
      </c>
      <c r="BU2" s="13">
        <f t="shared" si="1"/>
        <v>72</v>
      </c>
      <c r="BV2" s="13">
        <f t="shared" si="1"/>
        <v>73</v>
      </c>
      <c r="BW2" s="13">
        <f t="shared" si="1"/>
        <v>74</v>
      </c>
      <c r="BX2" s="13">
        <f t="shared" si="1"/>
        <v>75</v>
      </c>
      <c r="BY2" s="13">
        <f t="shared" si="1"/>
        <v>76</v>
      </c>
      <c r="BZ2" s="13">
        <f t="shared" si="1"/>
        <v>77</v>
      </c>
      <c r="CA2" s="13">
        <f t="shared" si="1"/>
        <v>78</v>
      </c>
      <c r="CB2" s="13">
        <f t="shared" si="1"/>
        <v>79</v>
      </c>
      <c r="CC2" s="13">
        <f t="shared" si="1"/>
        <v>80</v>
      </c>
      <c r="CD2" s="13">
        <f t="shared" si="1"/>
        <v>81</v>
      </c>
      <c r="CE2" s="13">
        <f t="shared" si="1"/>
        <v>82</v>
      </c>
      <c r="CF2" s="13">
        <f t="shared" si="1"/>
        <v>83</v>
      </c>
      <c r="CG2" s="13">
        <f t="shared" si="1"/>
        <v>84</v>
      </c>
      <c r="CH2" s="13">
        <f t="shared" si="1"/>
        <v>85</v>
      </c>
      <c r="CI2" s="13">
        <f t="shared" si="1"/>
        <v>86</v>
      </c>
      <c r="CJ2" s="13">
        <f t="shared" si="1"/>
        <v>87</v>
      </c>
      <c r="CK2" s="13">
        <f t="shared" si="1"/>
        <v>88</v>
      </c>
      <c r="CL2" s="13">
        <f t="shared" si="1"/>
        <v>89</v>
      </c>
      <c r="CM2" s="13">
        <f t="shared" si="1"/>
        <v>90</v>
      </c>
      <c r="CN2" s="13">
        <f t="shared" si="1"/>
        <v>91</v>
      </c>
      <c r="CO2" s="13">
        <f t="shared" si="1"/>
        <v>92</v>
      </c>
      <c r="CP2" s="13">
        <f t="shared" si="1"/>
        <v>93</v>
      </c>
      <c r="CQ2" s="13">
        <f t="shared" si="1"/>
        <v>94</v>
      </c>
      <c r="CR2" s="13">
        <f t="shared" si="1"/>
        <v>95</v>
      </c>
      <c r="CS2" s="13">
        <f t="shared" si="1"/>
        <v>96</v>
      </c>
      <c r="CT2" s="13">
        <f t="shared" si="1"/>
        <v>97</v>
      </c>
      <c r="CU2" s="13">
        <f t="shared" si="1"/>
        <v>98</v>
      </c>
      <c r="CV2" s="13">
        <f t="shared" si="1"/>
        <v>99</v>
      </c>
      <c r="CW2" s="13">
        <f t="shared" si="1"/>
        <v>100</v>
      </c>
      <c r="CX2" s="13">
        <f t="shared" si="1"/>
        <v>101</v>
      </c>
      <c r="CY2" s="13">
        <f t="shared" si="1"/>
        <v>102</v>
      </c>
      <c r="CZ2" s="13">
        <f t="shared" si="1"/>
        <v>103</v>
      </c>
      <c r="DA2" s="13">
        <f t="shared" si="1"/>
        <v>104</v>
      </c>
      <c r="DB2" s="13">
        <f t="shared" si="1"/>
        <v>105</v>
      </c>
      <c r="DC2" s="13">
        <f t="shared" si="1"/>
        <v>106</v>
      </c>
      <c r="DD2" s="13">
        <f t="shared" si="1"/>
        <v>107</v>
      </c>
      <c r="DE2" s="13">
        <f t="shared" si="1"/>
        <v>108</v>
      </c>
      <c r="DF2" s="13">
        <f t="shared" si="1"/>
        <v>109</v>
      </c>
      <c r="DG2" s="13">
        <f t="shared" si="1"/>
        <v>110</v>
      </c>
      <c r="DH2" s="13">
        <f t="shared" si="1"/>
        <v>111</v>
      </c>
      <c r="DI2" s="13">
        <f t="shared" si="1"/>
        <v>112</v>
      </c>
      <c r="DJ2" s="13">
        <f t="shared" si="1"/>
        <v>113</v>
      </c>
      <c r="DK2" s="13">
        <f t="shared" si="1"/>
        <v>114</v>
      </c>
      <c r="DL2" s="13">
        <f t="shared" si="1"/>
        <v>115</v>
      </c>
      <c r="DM2" s="13">
        <f t="shared" si="1"/>
        <v>116</v>
      </c>
      <c r="DN2" s="13">
        <f t="shared" si="1"/>
        <v>117</v>
      </c>
      <c r="DO2" s="13">
        <f t="shared" si="1"/>
        <v>118</v>
      </c>
      <c r="DP2" s="13">
        <f t="shared" si="1"/>
        <v>119</v>
      </c>
      <c r="DQ2" s="13">
        <f t="shared" si="1"/>
        <v>120</v>
      </c>
      <c r="DR2" s="13">
        <f t="shared" si="1"/>
        <v>121</v>
      </c>
      <c r="DS2" s="13">
        <f t="shared" si="1"/>
        <v>122</v>
      </c>
      <c r="DT2" s="13">
        <f t="shared" si="1"/>
        <v>123</v>
      </c>
      <c r="DU2" s="13">
        <f t="shared" si="1"/>
        <v>124</v>
      </c>
      <c r="DV2" s="13">
        <f t="shared" si="1"/>
        <v>125</v>
      </c>
      <c r="DW2" s="13">
        <f t="shared" si="1"/>
        <v>126</v>
      </c>
      <c r="DX2" s="13">
        <f t="shared" si="1"/>
        <v>127</v>
      </c>
      <c r="DY2" s="13">
        <f t="shared" si="1"/>
        <v>128</v>
      </c>
      <c r="DZ2" s="13">
        <f t="shared" si="1"/>
        <v>129</v>
      </c>
      <c r="EA2" s="13">
        <f t="shared" si="1"/>
        <v>130</v>
      </c>
      <c r="EB2" s="13">
        <f t="shared" si="1"/>
        <v>131</v>
      </c>
      <c r="EC2" s="13">
        <f t="shared" si="1"/>
        <v>132</v>
      </c>
      <c r="ED2" s="13">
        <f t="shared" si="1"/>
        <v>133</v>
      </c>
      <c r="EE2" s="13">
        <f t="shared" ref="EE2:EN2" si="2">COLUMN()-1</f>
        <v>134</v>
      </c>
      <c r="EF2" s="13">
        <f t="shared" si="2"/>
        <v>135</v>
      </c>
      <c r="EG2" s="13">
        <f t="shared" si="2"/>
        <v>136</v>
      </c>
      <c r="EH2" s="13">
        <f t="shared" si="2"/>
        <v>137</v>
      </c>
      <c r="EI2" s="13">
        <f t="shared" si="2"/>
        <v>138</v>
      </c>
      <c r="EJ2" s="13">
        <f t="shared" si="2"/>
        <v>139</v>
      </c>
      <c r="EK2" s="13">
        <f t="shared" si="2"/>
        <v>140</v>
      </c>
      <c r="EL2" s="13">
        <f t="shared" si="2"/>
        <v>141</v>
      </c>
      <c r="EM2" s="13">
        <f t="shared" si="2"/>
        <v>142</v>
      </c>
      <c r="EN2" s="13">
        <f t="shared" si="2"/>
        <v>143</v>
      </c>
    </row>
    <row r="3" spans="1:144" x14ac:dyDescent="0.15">
      <c r="A3" s="13" t="s">
        <v>43</v>
      </c>
      <c r="B3" s="14" t="s">
        <v>44</v>
      </c>
      <c r="C3" s="14" t="s">
        <v>45</v>
      </c>
      <c r="D3" s="14" t="s">
        <v>46</v>
      </c>
      <c r="E3" s="14" t="s">
        <v>47</v>
      </c>
      <c r="F3" s="14" t="s">
        <v>48</v>
      </c>
      <c r="G3" s="14"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13" t="s">
        <v>53</v>
      </c>
      <c r="B4" s="15"/>
      <c r="C4" s="15"/>
      <c r="D4" s="15"/>
      <c r="E4" s="15"/>
      <c r="F4" s="15"/>
      <c r="G4" s="15"/>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13" t="s">
        <v>65</v>
      </c>
      <c r="B5" s="16"/>
      <c r="C5" s="16"/>
      <c r="D5" s="16"/>
      <c r="E5" s="16"/>
      <c r="F5" s="16"/>
      <c r="G5" s="16"/>
      <c r="H5" s="17" t="s">
        <v>66</v>
      </c>
      <c r="I5" s="17" t="s">
        <v>67</v>
      </c>
      <c r="J5" s="17" t="s">
        <v>68</v>
      </c>
      <c r="K5" s="17" t="s">
        <v>69</v>
      </c>
      <c r="L5" s="17" t="s">
        <v>70</v>
      </c>
      <c r="M5" s="17" t="s">
        <v>5</v>
      </c>
      <c r="N5" s="17" t="s">
        <v>71</v>
      </c>
      <c r="O5" s="17" t="s">
        <v>72</v>
      </c>
      <c r="P5" s="17" t="s">
        <v>73</v>
      </c>
      <c r="Q5" s="17" t="s">
        <v>74</v>
      </c>
      <c r="R5" s="17" t="s">
        <v>75</v>
      </c>
      <c r="S5" s="17" t="s">
        <v>76</v>
      </c>
      <c r="T5" s="17" t="s">
        <v>77</v>
      </c>
      <c r="U5" s="17" t="s">
        <v>78</v>
      </c>
      <c r="V5" s="17" t="s">
        <v>79</v>
      </c>
      <c r="W5" s="17" t="s">
        <v>80</v>
      </c>
      <c r="X5" s="17" t="s">
        <v>81</v>
      </c>
      <c r="Y5" s="17" t="s">
        <v>82</v>
      </c>
      <c r="Z5" s="17" t="s">
        <v>83</v>
      </c>
      <c r="AA5" s="17" t="s">
        <v>84</v>
      </c>
      <c r="AB5" s="17" t="s">
        <v>85</v>
      </c>
      <c r="AC5" s="17" t="s">
        <v>86</v>
      </c>
      <c r="AD5" s="17" t="s">
        <v>87</v>
      </c>
      <c r="AE5" s="17" t="s">
        <v>88</v>
      </c>
      <c r="AF5" s="17" t="s">
        <v>89</v>
      </c>
      <c r="AG5" s="17" t="s">
        <v>90</v>
      </c>
      <c r="AH5" s="17" t="s">
        <v>29</v>
      </c>
      <c r="AI5" s="17" t="s">
        <v>81</v>
      </c>
      <c r="AJ5" s="17" t="s">
        <v>82</v>
      </c>
      <c r="AK5" s="17" t="s">
        <v>83</v>
      </c>
      <c r="AL5" s="17" t="s">
        <v>84</v>
      </c>
      <c r="AM5" s="17" t="s">
        <v>85</v>
      </c>
      <c r="AN5" s="17" t="s">
        <v>86</v>
      </c>
      <c r="AO5" s="17" t="s">
        <v>87</v>
      </c>
      <c r="AP5" s="17" t="s">
        <v>88</v>
      </c>
      <c r="AQ5" s="17" t="s">
        <v>89</v>
      </c>
      <c r="AR5" s="17" t="s">
        <v>90</v>
      </c>
      <c r="AS5" s="17" t="s">
        <v>91</v>
      </c>
      <c r="AT5" s="17" t="s">
        <v>81</v>
      </c>
      <c r="AU5" s="17" t="s">
        <v>82</v>
      </c>
      <c r="AV5" s="17" t="s">
        <v>83</v>
      </c>
      <c r="AW5" s="17" t="s">
        <v>84</v>
      </c>
      <c r="AX5" s="17" t="s">
        <v>85</v>
      </c>
      <c r="AY5" s="17" t="s">
        <v>86</v>
      </c>
      <c r="AZ5" s="17" t="s">
        <v>87</v>
      </c>
      <c r="BA5" s="17" t="s">
        <v>88</v>
      </c>
      <c r="BB5" s="17" t="s">
        <v>89</v>
      </c>
      <c r="BC5" s="17" t="s">
        <v>90</v>
      </c>
      <c r="BD5" s="17" t="s">
        <v>91</v>
      </c>
      <c r="BE5" s="17" t="s">
        <v>81</v>
      </c>
      <c r="BF5" s="17" t="s">
        <v>82</v>
      </c>
      <c r="BG5" s="17" t="s">
        <v>83</v>
      </c>
      <c r="BH5" s="17" t="s">
        <v>84</v>
      </c>
      <c r="BI5" s="17" t="s">
        <v>85</v>
      </c>
      <c r="BJ5" s="17" t="s">
        <v>86</v>
      </c>
      <c r="BK5" s="17" t="s">
        <v>87</v>
      </c>
      <c r="BL5" s="17" t="s">
        <v>88</v>
      </c>
      <c r="BM5" s="17" t="s">
        <v>89</v>
      </c>
      <c r="BN5" s="17" t="s">
        <v>90</v>
      </c>
      <c r="BO5" s="17" t="s">
        <v>91</v>
      </c>
      <c r="BP5" s="17" t="s">
        <v>81</v>
      </c>
      <c r="BQ5" s="17" t="s">
        <v>82</v>
      </c>
      <c r="BR5" s="17" t="s">
        <v>83</v>
      </c>
      <c r="BS5" s="17" t="s">
        <v>84</v>
      </c>
      <c r="BT5" s="17" t="s">
        <v>85</v>
      </c>
      <c r="BU5" s="17" t="s">
        <v>86</v>
      </c>
      <c r="BV5" s="17" t="s">
        <v>87</v>
      </c>
      <c r="BW5" s="17" t="s">
        <v>88</v>
      </c>
      <c r="BX5" s="17" t="s">
        <v>89</v>
      </c>
      <c r="BY5" s="17" t="s">
        <v>90</v>
      </c>
      <c r="BZ5" s="17" t="s">
        <v>91</v>
      </c>
      <c r="CA5" s="17" t="s">
        <v>81</v>
      </c>
      <c r="CB5" s="17" t="s">
        <v>82</v>
      </c>
      <c r="CC5" s="17" t="s">
        <v>83</v>
      </c>
      <c r="CD5" s="17" t="s">
        <v>84</v>
      </c>
      <c r="CE5" s="17" t="s">
        <v>85</v>
      </c>
      <c r="CF5" s="17" t="s">
        <v>86</v>
      </c>
      <c r="CG5" s="17" t="s">
        <v>87</v>
      </c>
      <c r="CH5" s="17" t="s">
        <v>88</v>
      </c>
      <c r="CI5" s="17" t="s">
        <v>89</v>
      </c>
      <c r="CJ5" s="17" t="s">
        <v>90</v>
      </c>
      <c r="CK5" s="17" t="s">
        <v>91</v>
      </c>
      <c r="CL5" s="17" t="s">
        <v>81</v>
      </c>
      <c r="CM5" s="17" t="s">
        <v>82</v>
      </c>
      <c r="CN5" s="17" t="s">
        <v>83</v>
      </c>
      <c r="CO5" s="17" t="s">
        <v>84</v>
      </c>
      <c r="CP5" s="17" t="s">
        <v>85</v>
      </c>
      <c r="CQ5" s="17" t="s">
        <v>86</v>
      </c>
      <c r="CR5" s="17" t="s">
        <v>87</v>
      </c>
      <c r="CS5" s="17" t="s">
        <v>88</v>
      </c>
      <c r="CT5" s="17" t="s">
        <v>89</v>
      </c>
      <c r="CU5" s="17" t="s">
        <v>90</v>
      </c>
      <c r="CV5" s="17" t="s">
        <v>91</v>
      </c>
      <c r="CW5" s="17" t="s">
        <v>81</v>
      </c>
      <c r="CX5" s="17" t="s">
        <v>82</v>
      </c>
      <c r="CY5" s="17" t="s">
        <v>83</v>
      </c>
      <c r="CZ5" s="17" t="s">
        <v>84</v>
      </c>
      <c r="DA5" s="17" t="s">
        <v>85</v>
      </c>
      <c r="DB5" s="17" t="s">
        <v>86</v>
      </c>
      <c r="DC5" s="17" t="s">
        <v>87</v>
      </c>
      <c r="DD5" s="17" t="s">
        <v>88</v>
      </c>
      <c r="DE5" s="17" t="s">
        <v>89</v>
      </c>
      <c r="DF5" s="17" t="s">
        <v>90</v>
      </c>
      <c r="DG5" s="17" t="s">
        <v>91</v>
      </c>
      <c r="DH5" s="17" t="s">
        <v>81</v>
      </c>
      <c r="DI5" s="17" t="s">
        <v>82</v>
      </c>
      <c r="DJ5" s="17" t="s">
        <v>83</v>
      </c>
      <c r="DK5" s="17" t="s">
        <v>84</v>
      </c>
      <c r="DL5" s="17" t="s">
        <v>85</v>
      </c>
      <c r="DM5" s="17" t="s">
        <v>86</v>
      </c>
      <c r="DN5" s="17" t="s">
        <v>87</v>
      </c>
      <c r="DO5" s="17" t="s">
        <v>88</v>
      </c>
      <c r="DP5" s="17" t="s">
        <v>89</v>
      </c>
      <c r="DQ5" s="17" t="s">
        <v>90</v>
      </c>
      <c r="DR5" s="17" t="s">
        <v>91</v>
      </c>
      <c r="DS5" s="17" t="s">
        <v>81</v>
      </c>
      <c r="DT5" s="17" t="s">
        <v>82</v>
      </c>
      <c r="DU5" s="17" t="s">
        <v>83</v>
      </c>
      <c r="DV5" s="17" t="s">
        <v>84</v>
      </c>
      <c r="DW5" s="17" t="s">
        <v>85</v>
      </c>
      <c r="DX5" s="17" t="s">
        <v>86</v>
      </c>
      <c r="DY5" s="17" t="s">
        <v>87</v>
      </c>
      <c r="DZ5" s="17" t="s">
        <v>88</v>
      </c>
      <c r="EA5" s="17" t="s">
        <v>89</v>
      </c>
      <c r="EB5" s="17" t="s">
        <v>90</v>
      </c>
      <c r="EC5" s="17" t="s">
        <v>91</v>
      </c>
      <c r="ED5" s="17" t="s">
        <v>81</v>
      </c>
      <c r="EE5" s="17" t="s">
        <v>82</v>
      </c>
      <c r="EF5" s="17" t="s">
        <v>83</v>
      </c>
      <c r="EG5" s="17" t="s">
        <v>84</v>
      </c>
      <c r="EH5" s="17" t="s">
        <v>85</v>
      </c>
      <c r="EI5" s="17" t="s">
        <v>86</v>
      </c>
      <c r="EJ5" s="17" t="s">
        <v>87</v>
      </c>
      <c r="EK5" s="17" t="s">
        <v>88</v>
      </c>
      <c r="EL5" s="17" t="s">
        <v>89</v>
      </c>
      <c r="EM5" s="17" t="s">
        <v>90</v>
      </c>
      <c r="EN5" s="17" t="s">
        <v>91</v>
      </c>
    </row>
    <row r="6" spans="1:144" s="21" customFormat="1" x14ac:dyDescent="0.15">
      <c r="A6" s="13" t="s">
        <v>92</v>
      </c>
      <c r="B6" s="18">
        <f>B7</f>
        <v>2022</v>
      </c>
      <c r="C6" s="18">
        <f t="shared" ref="C6:W6" si="3">C7</f>
        <v>392103</v>
      </c>
      <c r="D6" s="18">
        <f t="shared" si="3"/>
        <v>46</v>
      </c>
      <c r="E6" s="18">
        <f t="shared" si="3"/>
        <v>1</v>
      </c>
      <c r="F6" s="18">
        <f t="shared" si="3"/>
        <v>0</v>
      </c>
      <c r="G6" s="18">
        <f t="shared" si="3"/>
        <v>1</v>
      </c>
      <c r="H6" s="18" t="str">
        <f t="shared" si="3"/>
        <v>高知県　四万十市</v>
      </c>
      <c r="I6" s="18" t="str">
        <f t="shared" si="3"/>
        <v>法適用</v>
      </c>
      <c r="J6" s="18" t="str">
        <f t="shared" si="3"/>
        <v>水道事業</v>
      </c>
      <c r="K6" s="18" t="str">
        <f t="shared" si="3"/>
        <v>末端給水事業</v>
      </c>
      <c r="L6" s="18" t="str">
        <f t="shared" si="3"/>
        <v>A5</v>
      </c>
      <c r="M6" s="18" t="str">
        <f t="shared" si="3"/>
        <v>非設置</v>
      </c>
      <c r="N6" s="19" t="str">
        <f t="shared" si="3"/>
        <v>-</v>
      </c>
      <c r="O6" s="19">
        <f t="shared" si="3"/>
        <v>44.03</v>
      </c>
      <c r="P6" s="19">
        <f t="shared" si="3"/>
        <v>94.64</v>
      </c>
      <c r="Q6" s="19">
        <f t="shared" si="3"/>
        <v>2172</v>
      </c>
      <c r="R6" s="19">
        <f t="shared" si="3"/>
        <v>32460</v>
      </c>
      <c r="S6" s="19">
        <f t="shared" si="3"/>
        <v>632.32000000000005</v>
      </c>
      <c r="T6" s="19">
        <f t="shared" si="3"/>
        <v>51.33</v>
      </c>
      <c r="U6" s="19">
        <f t="shared" si="3"/>
        <v>30497</v>
      </c>
      <c r="V6" s="19">
        <f t="shared" si="3"/>
        <v>157.19999999999999</v>
      </c>
      <c r="W6" s="19">
        <f t="shared" si="3"/>
        <v>194</v>
      </c>
      <c r="X6" s="20">
        <f>IF(X7="",NA(),X7)</f>
        <v>128.35</v>
      </c>
      <c r="Y6" s="20">
        <f t="shared" ref="Y6:AG6" si="4">IF(Y7="",NA(),Y7)</f>
        <v>123.67</v>
      </c>
      <c r="Z6" s="20">
        <f t="shared" si="4"/>
        <v>104.36</v>
      </c>
      <c r="AA6" s="20">
        <f t="shared" si="4"/>
        <v>105.84</v>
      </c>
      <c r="AB6" s="20">
        <f t="shared" si="4"/>
        <v>106.74</v>
      </c>
      <c r="AC6" s="20">
        <f t="shared" si="4"/>
        <v>108.87</v>
      </c>
      <c r="AD6" s="20">
        <f t="shared" si="4"/>
        <v>108.61</v>
      </c>
      <c r="AE6" s="20">
        <f t="shared" si="4"/>
        <v>108.83</v>
      </c>
      <c r="AF6" s="20">
        <f t="shared" si="4"/>
        <v>109.23</v>
      </c>
      <c r="AG6" s="20">
        <f t="shared" si="4"/>
        <v>108.04</v>
      </c>
      <c r="AH6" s="19" t="str">
        <f>IF(AH7="","",IF(AH7="-","【-】","【"&amp;SUBSTITUTE(TEXT(AH7,"#,##0.00"),"-","△")&amp;"】"))</f>
        <v>【108.70】</v>
      </c>
      <c r="AI6" s="19">
        <f>IF(AI7="",NA(),AI7)</f>
        <v>0</v>
      </c>
      <c r="AJ6" s="19">
        <f t="shared" ref="AJ6:AR6" si="5">IF(AJ7="",NA(),AJ7)</f>
        <v>0</v>
      </c>
      <c r="AK6" s="19">
        <f t="shared" si="5"/>
        <v>0</v>
      </c>
      <c r="AL6" s="19">
        <f t="shared" si="5"/>
        <v>0</v>
      </c>
      <c r="AM6" s="19">
        <f t="shared" si="5"/>
        <v>0</v>
      </c>
      <c r="AN6" s="20">
        <f t="shared" si="5"/>
        <v>3.16</v>
      </c>
      <c r="AO6" s="20">
        <f t="shared" si="5"/>
        <v>3.59</v>
      </c>
      <c r="AP6" s="20">
        <f t="shared" si="5"/>
        <v>4.34</v>
      </c>
      <c r="AQ6" s="20">
        <f t="shared" si="5"/>
        <v>4.6900000000000004</v>
      </c>
      <c r="AR6" s="20">
        <f t="shared" si="5"/>
        <v>4.72</v>
      </c>
      <c r="AS6" s="19" t="str">
        <f>IF(AS7="","",IF(AS7="-","【-】","【"&amp;SUBSTITUTE(TEXT(AS7,"#,##0.00"),"-","△")&amp;"】"))</f>
        <v>【1.34】</v>
      </c>
      <c r="AT6" s="20">
        <f>IF(AT7="",NA(),AT7)</f>
        <v>205.6</v>
      </c>
      <c r="AU6" s="20">
        <f t="shared" ref="AU6:BC6" si="6">IF(AU7="",NA(),AU7)</f>
        <v>237.36</v>
      </c>
      <c r="AV6" s="20">
        <f t="shared" si="6"/>
        <v>118.58</v>
      </c>
      <c r="AW6" s="20">
        <f t="shared" si="6"/>
        <v>120.65</v>
      </c>
      <c r="AX6" s="20">
        <f t="shared" si="6"/>
        <v>112.68</v>
      </c>
      <c r="AY6" s="20">
        <f t="shared" si="6"/>
        <v>369.69</v>
      </c>
      <c r="AZ6" s="20">
        <f t="shared" si="6"/>
        <v>379.08</v>
      </c>
      <c r="BA6" s="20">
        <f t="shared" si="6"/>
        <v>327.77</v>
      </c>
      <c r="BB6" s="20">
        <f t="shared" si="6"/>
        <v>338.02</v>
      </c>
      <c r="BC6" s="20">
        <f t="shared" si="6"/>
        <v>345.94</v>
      </c>
      <c r="BD6" s="19" t="str">
        <f>IF(BD7="","",IF(BD7="-","【-】","【"&amp;SUBSTITUTE(TEXT(BD7,"#,##0.00"),"-","△")&amp;"】"))</f>
        <v>【252.29】</v>
      </c>
      <c r="BE6" s="20">
        <f>IF(BE7="",NA(),BE7)</f>
        <v>508.41</v>
      </c>
      <c r="BF6" s="20">
        <f t="shared" ref="BF6:BN6" si="7">IF(BF7="",NA(),BF7)</f>
        <v>501.53</v>
      </c>
      <c r="BG6" s="20">
        <f t="shared" si="7"/>
        <v>1031.97</v>
      </c>
      <c r="BH6" s="20">
        <f t="shared" si="7"/>
        <v>1019.39</v>
      </c>
      <c r="BI6" s="20">
        <f t="shared" si="7"/>
        <v>1048.4100000000001</v>
      </c>
      <c r="BJ6" s="20">
        <f t="shared" si="7"/>
        <v>402.99</v>
      </c>
      <c r="BK6" s="20">
        <f t="shared" si="7"/>
        <v>398.98</v>
      </c>
      <c r="BL6" s="20">
        <f t="shared" si="7"/>
        <v>397.1</v>
      </c>
      <c r="BM6" s="20">
        <f t="shared" si="7"/>
        <v>379.91</v>
      </c>
      <c r="BN6" s="20">
        <f t="shared" si="7"/>
        <v>386.61</v>
      </c>
      <c r="BO6" s="19" t="str">
        <f>IF(BO7="","",IF(BO7="-","【-】","【"&amp;SUBSTITUTE(TEXT(BO7,"#,##0.00"),"-","△")&amp;"】"))</f>
        <v>【268.07】</v>
      </c>
      <c r="BP6" s="20">
        <f>IF(BP7="",NA(),BP7)</f>
        <v>126.24</v>
      </c>
      <c r="BQ6" s="20">
        <f t="shared" ref="BQ6:BY6" si="8">IF(BQ7="",NA(),BQ7)</f>
        <v>111.37</v>
      </c>
      <c r="BR6" s="20">
        <f t="shared" si="8"/>
        <v>97.46</v>
      </c>
      <c r="BS6" s="20">
        <f t="shared" si="8"/>
        <v>100.03</v>
      </c>
      <c r="BT6" s="20">
        <f t="shared" si="8"/>
        <v>101.88</v>
      </c>
      <c r="BU6" s="20">
        <f t="shared" si="8"/>
        <v>98.66</v>
      </c>
      <c r="BV6" s="20">
        <f t="shared" si="8"/>
        <v>98.64</v>
      </c>
      <c r="BW6" s="20">
        <f t="shared" si="8"/>
        <v>95.79</v>
      </c>
      <c r="BX6" s="20">
        <f t="shared" si="8"/>
        <v>98.3</v>
      </c>
      <c r="BY6" s="20">
        <f t="shared" si="8"/>
        <v>93.82</v>
      </c>
      <c r="BZ6" s="19" t="str">
        <f>IF(BZ7="","",IF(BZ7="-","【-】","【"&amp;SUBSTITUTE(TEXT(BZ7,"#,##0.00"),"-","△")&amp;"】"))</f>
        <v>【97.47】</v>
      </c>
      <c r="CA6" s="20">
        <f>IF(CA7="",NA(),CA7)</f>
        <v>106.7</v>
      </c>
      <c r="CB6" s="20">
        <f t="shared" ref="CB6:CJ6" si="9">IF(CB7="",NA(),CB7)</f>
        <v>120.95</v>
      </c>
      <c r="CC6" s="20">
        <f t="shared" si="9"/>
        <v>136.62</v>
      </c>
      <c r="CD6" s="20">
        <f t="shared" si="9"/>
        <v>133.93</v>
      </c>
      <c r="CE6" s="20">
        <f t="shared" si="9"/>
        <v>131.94</v>
      </c>
      <c r="CF6" s="20">
        <f t="shared" si="9"/>
        <v>178.59</v>
      </c>
      <c r="CG6" s="20">
        <f t="shared" si="9"/>
        <v>178.92</v>
      </c>
      <c r="CH6" s="20">
        <f t="shared" si="9"/>
        <v>171.13</v>
      </c>
      <c r="CI6" s="20">
        <f t="shared" si="9"/>
        <v>173.7</v>
      </c>
      <c r="CJ6" s="20">
        <f t="shared" si="9"/>
        <v>178.94</v>
      </c>
      <c r="CK6" s="19" t="str">
        <f>IF(CK7="","",IF(CK7="-","【-】","【"&amp;SUBSTITUTE(TEXT(CK7,"#,##0.00"),"-","△")&amp;"】"))</f>
        <v>【174.75】</v>
      </c>
      <c r="CL6" s="20">
        <f>IF(CL7="",NA(),CL7)</f>
        <v>46.88</v>
      </c>
      <c r="CM6" s="20">
        <f t="shared" ref="CM6:CU6" si="10">IF(CM7="",NA(),CM7)</f>
        <v>46.19</v>
      </c>
      <c r="CN6" s="20">
        <f t="shared" si="10"/>
        <v>81.2</v>
      </c>
      <c r="CO6" s="20">
        <f t="shared" si="10"/>
        <v>77.38</v>
      </c>
      <c r="CP6" s="20">
        <f t="shared" si="10"/>
        <v>80.2</v>
      </c>
      <c r="CQ6" s="20">
        <f t="shared" si="10"/>
        <v>55.03</v>
      </c>
      <c r="CR6" s="20">
        <f t="shared" si="10"/>
        <v>55.14</v>
      </c>
      <c r="CS6" s="20">
        <f t="shared" si="10"/>
        <v>60.12</v>
      </c>
      <c r="CT6" s="20">
        <f t="shared" si="10"/>
        <v>60.34</v>
      </c>
      <c r="CU6" s="20">
        <f t="shared" si="10"/>
        <v>59.54</v>
      </c>
      <c r="CV6" s="19" t="str">
        <f>IF(CV7="","",IF(CV7="-","【-】","【"&amp;SUBSTITUTE(TEXT(CV7,"#,##0.00"),"-","△")&amp;"】"))</f>
        <v>【59.97】</v>
      </c>
      <c r="CW6" s="20">
        <f>IF(CW7="",NA(),CW7)</f>
        <v>78.319999999999993</v>
      </c>
      <c r="CX6" s="20">
        <f t="shared" ref="CX6:DF6" si="11">IF(CX7="",NA(),CX7)</f>
        <v>78.92</v>
      </c>
      <c r="CY6" s="20">
        <f t="shared" si="11"/>
        <v>73.77</v>
      </c>
      <c r="CZ6" s="20">
        <f t="shared" si="11"/>
        <v>76.47</v>
      </c>
      <c r="DA6" s="20">
        <f t="shared" si="11"/>
        <v>72.650000000000006</v>
      </c>
      <c r="DB6" s="20">
        <f t="shared" si="11"/>
        <v>81.900000000000006</v>
      </c>
      <c r="DC6" s="20">
        <f t="shared" si="11"/>
        <v>81.39</v>
      </c>
      <c r="DD6" s="20">
        <f t="shared" si="11"/>
        <v>84.24</v>
      </c>
      <c r="DE6" s="20">
        <f t="shared" si="11"/>
        <v>84.19</v>
      </c>
      <c r="DF6" s="20">
        <f t="shared" si="11"/>
        <v>83.93</v>
      </c>
      <c r="DG6" s="19" t="str">
        <f>IF(DG7="","",IF(DG7="-","【-】","【"&amp;SUBSTITUTE(TEXT(DG7,"#,##0.00"),"-","△")&amp;"】"))</f>
        <v>【89.76】</v>
      </c>
      <c r="DH6" s="20">
        <f>IF(DH7="",NA(),DH7)</f>
        <v>51.57</v>
      </c>
      <c r="DI6" s="20">
        <f t="shared" ref="DI6:DQ6" si="12">IF(DI7="",NA(),DI7)</f>
        <v>51.57</v>
      </c>
      <c r="DJ6" s="20">
        <f t="shared" si="12"/>
        <v>43.78</v>
      </c>
      <c r="DK6" s="20">
        <f t="shared" si="12"/>
        <v>45.14</v>
      </c>
      <c r="DL6" s="20">
        <f t="shared" si="12"/>
        <v>47.23</v>
      </c>
      <c r="DM6" s="20">
        <f t="shared" si="12"/>
        <v>48.87</v>
      </c>
      <c r="DN6" s="20">
        <f t="shared" si="12"/>
        <v>49.92</v>
      </c>
      <c r="DO6" s="20">
        <f t="shared" si="12"/>
        <v>48.83</v>
      </c>
      <c r="DP6" s="20">
        <f t="shared" si="12"/>
        <v>49.96</v>
      </c>
      <c r="DQ6" s="20">
        <f t="shared" si="12"/>
        <v>50.82</v>
      </c>
      <c r="DR6" s="19" t="str">
        <f>IF(DR7="","",IF(DR7="-","【-】","【"&amp;SUBSTITUTE(TEXT(DR7,"#,##0.00"),"-","△")&amp;"】"))</f>
        <v>【51.51】</v>
      </c>
      <c r="DS6" s="20">
        <f>IF(DS7="",NA(),DS7)</f>
        <v>32.99</v>
      </c>
      <c r="DT6" s="20">
        <f t="shared" ref="DT6:EB6" si="13">IF(DT7="",NA(),DT7)</f>
        <v>34.31</v>
      </c>
      <c r="DU6" s="20">
        <f t="shared" si="13"/>
        <v>27.29</v>
      </c>
      <c r="DV6" s="20">
        <f t="shared" si="13"/>
        <v>28.74</v>
      </c>
      <c r="DW6" s="20">
        <f t="shared" si="13"/>
        <v>28.01</v>
      </c>
      <c r="DX6" s="20">
        <f t="shared" si="13"/>
        <v>14.85</v>
      </c>
      <c r="DY6" s="20">
        <f t="shared" si="13"/>
        <v>16.88</v>
      </c>
      <c r="DZ6" s="20">
        <f t="shared" si="13"/>
        <v>18.18</v>
      </c>
      <c r="EA6" s="20">
        <f t="shared" si="13"/>
        <v>19.32</v>
      </c>
      <c r="EB6" s="20">
        <f t="shared" si="13"/>
        <v>21.16</v>
      </c>
      <c r="EC6" s="19" t="str">
        <f>IF(EC7="","",IF(EC7="-","【-】","【"&amp;SUBSTITUTE(TEXT(EC7,"#,##0.00"),"-","△")&amp;"】"))</f>
        <v>【23.75】</v>
      </c>
      <c r="ED6" s="20">
        <f>IF(ED7="",NA(),ED7)</f>
        <v>0.38</v>
      </c>
      <c r="EE6" s="20">
        <f t="shared" ref="EE6:EM6" si="14">IF(EE7="",NA(),EE7)</f>
        <v>0.57999999999999996</v>
      </c>
      <c r="EF6" s="20">
        <f t="shared" si="14"/>
        <v>0.49</v>
      </c>
      <c r="EG6" s="20">
        <f t="shared" si="14"/>
        <v>0.32</v>
      </c>
      <c r="EH6" s="20">
        <f t="shared" si="14"/>
        <v>0.27</v>
      </c>
      <c r="EI6" s="20">
        <f t="shared" si="14"/>
        <v>0.5</v>
      </c>
      <c r="EJ6" s="20">
        <f t="shared" si="14"/>
        <v>0.52</v>
      </c>
      <c r="EK6" s="20">
        <f t="shared" si="14"/>
        <v>0.56999999999999995</v>
      </c>
      <c r="EL6" s="20">
        <f t="shared" si="14"/>
        <v>0.52</v>
      </c>
      <c r="EM6" s="20">
        <f t="shared" si="14"/>
        <v>0.48</v>
      </c>
      <c r="EN6" s="19" t="str">
        <f>IF(EN7="","",IF(EN7="-","【-】","【"&amp;SUBSTITUTE(TEXT(EN7,"#,##0.00"),"-","△")&amp;"】"))</f>
        <v>【0.67】</v>
      </c>
    </row>
    <row r="7" spans="1:144" s="21" customFormat="1" x14ac:dyDescent="0.15">
      <c r="A7" s="13"/>
      <c r="B7" s="22">
        <v>2022</v>
      </c>
      <c r="C7" s="22">
        <v>392103</v>
      </c>
      <c r="D7" s="22">
        <v>46</v>
      </c>
      <c r="E7" s="22">
        <v>1</v>
      </c>
      <c r="F7" s="22">
        <v>0</v>
      </c>
      <c r="G7" s="22">
        <v>1</v>
      </c>
      <c r="H7" s="22" t="s">
        <v>93</v>
      </c>
      <c r="I7" s="22" t="s">
        <v>94</v>
      </c>
      <c r="J7" s="22" t="s">
        <v>95</v>
      </c>
      <c r="K7" s="22" t="s">
        <v>96</v>
      </c>
      <c r="L7" s="22" t="s">
        <v>97</v>
      </c>
      <c r="M7" s="22" t="s">
        <v>98</v>
      </c>
      <c r="N7" s="23" t="s">
        <v>99</v>
      </c>
      <c r="O7" s="23">
        <v>44.03</v>
      </c>
      <c r="P7" s="23">
        <v>94.64</v>
      </c>
      <c r="Q7" s="23">
        <v>2172</v>
      </c>
      <c r="R7" s="23">
        <v>32460</v>
      </c>
      <c r="S7" s="23">
        <v>632.32000000000005</v>
      </c>
      <c r="T7" s="23">
        <v>51.33</v>
      </c>
      <c r="U7" s="23">
        <v>30497</v>
      </c>
      <c r="V7" s="23">
        <v>157.19999999999999</v>
      </c>
      <c r="W7" s="23">
        <v>194</v>
      </c>
      <c r="X7" s="23">
        <v>128.35</v>
      </c>
      <c r="Y7" s="23">
        <v>123.67</v>
      </c>
      <c r="Z7" s="23">
        <v>104.36</v>
      </c>
      <c r="AA7" s="23">
        <v>105.84</v>
      </c>
      <c r="AB7" s="23">
        <v>106.74</v>
      </c>
      <c r="AC7" s="23">
        <v>108.87</v>
      </c>
      <c r="AD7" s="23">
        <v>108.61</v>
      </c>
      <c r="AE7" s="23">
        <v>108.83</v>
      </c>
      <c r="AF7" s="23">
        <v>109.23</v>
      </c>
      <c r="AG7" s="23">
        <v>108.04</v>
      </c>
      <c r="AH7" s="23">
        <v>108.7</v>
      </c>
      <c r="AI7" s="23">
        <v>0</v>
      </c>
      <c r="AJ7" s="23">
        <v>0</v>
      </c>
      <c r="AK7" s="23">
        <v>0</v>
      </c>
      <c r="AL7" s="23">
        <v>0</v>
      </c>
      <c r="AM7" s="23">
        <v>0</v>
      </c>
      <c r="AN7" s="23">
        <v>3.16</v>
      </c>
      <c r="AO7" s="23">
        <v>3.59</v>
      </c>
      <c r="AP7" s="23">
        <v>4.34</v>
      </c>
      <c r="AQ7" s="23">
        <v>4.6900000000000004</v>
      </c>
      <c r="AR7" s="23">
        <v>4.72</v>
      </c>
      <c r="AS7" s="23">
        <v>1.34</v>
      </c>
      <c r="AT7" s="23">
        <v>205.6</v>
      </c>
      <c r="AU7" s="23">
        <v>237.36</v>
      </c>
      <c r="AV7" s="23">
        <v>118.58</v>
      </c>
      <c r="AW7" s="23">
        <v>120.65</v>
      </c>
      <c r="AX7" s="23">
        <v>112.68</v>
      </c>
      <c r="AY7" s="23">
        <v>369.69</v>
      </c>
      <c r="AZ7" s="23">
        <v>379.08</v>
      </c>
      <c r="BA7" s="23">
        <v>327.77</v>
      </c>
      <c r="BB7" s="23">
        <v>338.02</v>
      </c>
      <c r="BC7" s="23">
        <v>345.94</v>
      </c>
      <c r="BD7" s="23">
        <v>252.29</v>
      </c>
      <c r="BE7" s="23">
        <v>508.41</v>
      </c>
      <c r="BF7" s="23">
        <v>501.53</v>
      </c>
      <c r="BG7" s="23">
        <v>1031.97</v>
      </c>
      <c r="BH7" s="23">
        <v>1019.39</v>
      </c>
      <c r="BI7" s="23">
        <v>1048.4100000000001</v>
      </c>
      <c r="BJ7" s="23">
        <v>402.99</v>
      </c>
      <c r="BK7" s="23">
        <v>398.98</v>
      </c>
      <c r="BL7" s="23">
        <v>397.1</v>
      </c>
      <c r="BM7" s="23">
        <v>379.91</v>
      </c>
      <c r="BN7" s="23">
        <v>386.61</v>
      </c>
      <c r="BO7" s="23">
        <v>268.07</v>
      </c>
      <c r="BP7" s="23">
        <v>126.24</v>
      </c>
      <c r="BQ7" s="23">
        <v>111.37</v>
      </c>
      <c r="BR7" s="23">
        <v>97.46</v>
      </c>
      <c r="BS7" s="23">
        <v>100.03</v>
      </c>
      <c r="BT7" s="23">
        <v>101.88</v>
      </c>
      <c r="BU7" s="23">
        <v>98.66</v>
      </c>
      <c r="BV7" s="23">
        <v>98.64</v>
      </c>
      <c r="BW7" s="23">
        <v>95.79</v>
      </c>
      <c r="BX7" s="23">
        <v>98.3</v>
      </c>
      <c r="BY7" s="23">
        <v>93.82</v>
      </c>
      <c r="BZ7" s="23">
        <v>97.47</v>
      </c>
      <c r="CA7" s="23">
        <v>106.7</v>
      </c>
      <c r="CB7" s="23">
        <v>120.95</v>
      </c>
      <c r="CC7" s="23">
        <v>136.62</v>
      </c>
      <c r="CD7" s="23">
        <v>133.93</v>
      </c>
      <c r="CE7" s="23">
        <v>131.94</v>
      </c>
      <c r="CF7" s="23">
        <v>178.59</v>
      </c>
      <c r="CG7" s="23">
        <v>178.92</v>
      </c>
      <c r="CH7" s="23">
        <v>171.13</v>
      </c>
      <c r="CI7" s="23">
        <v>173.7</v>
      </c>
      <c r="CJ7" s="23">
        <v>178.94</v>
      </c>
      <c r="CK7" s="23">
        <v>174.75</v>
      </c>
      <c r="CL7" s="23">
        <v>46.88</v>
      </c>
      <c r="CM7" s="23">
        <v>46.19</v>
      </c>
      <c r="CN7" s="23">
        <v>81.2</v>
      </c>
      <c r="CO7" s="23">
        <v>77.38</v>
      </c>
      <c r="CP7" s="23">
        <v>80.2</v>
      </c>
      <c r="CQ7" s="23">
        <v>55.03</v>
      </c>
      <c r="CR7" s="23">
        <v>55.14</v>
      </c>
      <c r="CS7" s="23">
        <v>60.12</v>
      </c>
      <c r="CT7" s="23">
        <v>60.34</v>
      </c>
      <c r="CU7" s="23">
        <v>59.54</v>
      </c>
      <c r="CV7" s="23">
        <v>59.97</v>
      </c>
      <c r="CW7" s="23">
        <v>78.319999999999993</v>
      </c>
      <c r="CX7" s="23">
        <v>78.92</v>
      </c>
      <c r="CY7" s="23">
        <v>73.77</v>
      </c>
      <c r="CZ7" s="23">
        <v>76.47</v>
      </c>
      <c r="DA7" s="23">
        <v>72.650000000000006</v>
      </c>
      <c r="DB7" s="23">
        <v>81.900000000000006</v>
      </c>
      <c r="DC7" s="23">
        <v>81.39</v>
      </c>
      <c r="DD7" s="23">
        <v>84.24</v>
      </c>
      <c r="DE7" s="23">
        <v>84.19</v>
      </c>
      <c r="DF7" s="23">
        <v>83.93</v>
      </c>
      <c r="DG7" s="23">
        <v>89.76</v>
      </c>
      <c r="DH7" s="23">
        <v>51.57</v>
      </c>
      <c r="DI7" s="23">
        <v>51.57</v>
      </c>
      <c r="DJ7" s="23">
        <v>43.78</v>
      </c>
      <c r="DK7" s="23">
        <v>45.14</v>
      </c>
      <c r="DL7" s="23">
        <v>47.23</v>
      </c>
      <c r="DM7" s="23">
        <v>48.87</v>
      </c>
      <c r="DN7" s="23">
        <v>49.92</v>
      </c>
      <c r="DO7" s="23">
        <v>48.83</v>
      </c>
      <c r="DP7" s="23">
        <v>49.96</v>
      </c>
      <c r="DQ7" s="23">
        <v>50.82</v>
      </c>
      <c r="DR7" s="23">
        <v>51.51</v>
      </c>
      <c r="DS7" s="23">
        <v>32.99</v>
      </c>
      <c r="DT7" s="23">
        <v>34.31</v>
      </c>
      <c r="DU7" s="23">
        <v>27.29</v>
      </c>
      <c r="DV7" s="23">
        <v>28.74</v>
      </c>
      <c r="DW7" s="23">
        <v>28.01</v>
      </c>
      <c r="DX7" s="23">
        <v>14.85</v>
      </c>
      <c r="DY7" s="23">
        <v>16.88</v>
      </c>
      <c r="DZ7" s="23">
        <v>18.18</v>
      </c>
      <c r="EA7" s="23">
        <v>19.32</v>
      </c>
      <c r="EB7" s="23">
        <v>21.16</v>
      </c>
      <c r="EC7" s="23">
        <v>23.75</v>
      </c>
      <c r="ED7" s="23">
        <v>0.38</v>
      </c>
      <c r="EE7" s="23">
        <v>0.57999999999999996</v>
      </c>
      <c r="EF7" s="23">
        <v>0.49</v>
      </c>
      <c r="EG7" s="23">
        <v>0.32</v>
      </c>
      <c r="EH7" s="23">
        <v>0.27</v>
      </c>
      <c r="EI7" s="23">
        <v>0.5</v>
      </c>
      <c r="EJ7" s="23">
        <v>0.52</v>
      </c>
      <c r="EK7" s="23">
        <v>0.56999999999999995</v>
      </c>
      <c r="EL7" s="23">
        <v>0.52</v>
      </c>
      <c r="EM7" s="23">
        <v>0.48</v>
      </c>
      <c r="EN7" s="23">
        <v>0.67</v>
      </c>
    </row>
    <row r="8" spans="1:144" x14ac:dyDescent="0.15">
      <c r="X8" s="24"/>
      <c r="Y8" s="24"/>
      <c r="Z8" s="24"/>
      <c r="AA8" s="24"/>
      <c r="AB8" s="24"/>
      <c r="AC8" s="24"/>
      <c r="AD8" s="24"/>
      <c r="AE8" s="24"/>
      <c r="AF8" s="24"/>
      <c r="AG8" s="24"/>
      <c r="AH8" s="25"/>
      <c r="AI8" s="24"/>
      <c r="AJ8" s="24"/>
      <c r="AK8" s="24"/>
      <c r="AL8" s="24"/>
      <c r="AM8" s="24"/>
      <c r="AN8" s="24"/>
      <c r="AO8" s="24"/>
      <c r="AP8" s="24"/>
      <c r="AQ8" s="24"/>
      <c r="AR8" s="24"/>
      <c r="AS8" s="25"/>
      <c r="AT8" s="24"/>
      <c r="AU8" s="24"/>
      <c r="AV8" s="24"/>
      <c r="AW8" s="24"/>
      <c r="AX8" s="24"/>
      <c r="AY8" s="24"/>
      <c r="AZ8" s="24"/>
      <c r="BA8" s="24"/>
      <c r="BB8" s="24"/>
      <c r="BC8" s="24"/>
      <c r="BD8" s="25"/>
      <c r="BE8" s="24"/>
      <c r="BF8" s="24"/>
      <c r="BG8" s="24"/>
      <c r="BH8" s="24"/>
      <c r="BI8" s="24"/>
      <c r="BJ8" s="24"/>
      <c r="BK8" s="24"/>
      <c r="BL8" s="24"/>
      <c r="BM8" s="24"/>
      <c r="BN8" s="24"/>
      <c r="BO8" s="25"/>
      <c r="BP8" s="24"/>
      <c r="BQ8" s="24"/>
      <c r="BR8" s="24"/>
      <c r="BS8" s="24"/>
      <c r="BT8" s="24"/>
      <c r="BU8" s="24"/>
      <c r="BV8" s="24"/>
      <c r="BW8" s="24"/>
      <c r="BX8" s="24"/>
      <c r="BY8" s="24"/>
      <c r="BZ8" s="25"/>
      <c r="CA8" s="24"/>
      <c r="CB8" s="24"/>
      <c r="CC8" s="24"/>
      <c r="CD8" s="24"/>
      <c r="CE8" s="24"/>
      <c r="CF8" s="24"/>
      <c r="CG8" s="24"/>
      <c r="CH8" s="24"/>
      <c r="CI8" s="24"/>
      <c r="CJ8" s="24"/>
      <c r="CK8" s="25"/>
      <c r="CL8" s="24"/>
      <c r="CM8" s="24"/>
      <c r="CN8" s="24"/>
      <c r="CO8" s="24"/>
      <c r="CP8" s="24"/>
      <c r="CQ8" s="24"/>
      <c r="CR8" s="24"/>
      <c r="CS8" s="24"/>
      <c r="CT8" s="24"/>
      <c r="CU8" s="24"/>
      <c r="CV8" s="25"/>
      <c r="CW8" s="24"/>
      <c r="CX8" s="24"/>
      <c r="CY8" s="24"/>
      <c r="CZ8" s="24"/>
      <c r="DA8" s="24"/>
      <c r="DB8" s="24"/>
      <c r="DC8" s="24"/>
      <c r="DD8" s="24"/>
      <c r="DE8" s="24"/>
      <c r="DF8" s="24"/>
      <c r="DG8" s="25"/>
      <c r="DH8" s="24"/>
      <c r="DI8" s="24"/>
      <c r="DJ8" s="24"/>
      <c r="DK8" s="24"/>
      <c r="DL8" s="24"/>
      <c r="DM8" s="24"/>
      <c r="DN8" s="24"/>
      <c r="DO8" s="24"/>
      <c r="DP8" s="24"/>
      <c r="DQ8" s="24"/>
      <c r="DR8" s="25"/>
      <c r="DS8" s="24"/>
      <c r="DT8" s="24"/>
      <c r="DU8" s="24"/>
      <c r="DV8" s="24"/>
      <c r="DW8" s="24"/>
      <c r="DX8" s="24"/>
      <c r="DY8" s="24"/>
      <c r="DZ8" s="24"/>
      <c r="EA8" s="24"/>
      <c r="EB8" s="24"/>
      <c r="EC8" s="25"/>
      <c r="ED8" s="24"/>
      <c r="EE8" s="24"/>
      <c r="EF8" s="24"/>
      <c r="EG8" s="24"/>
      <c r="EH8" s="24"/>
      <c r="EI8" s="24"/>
      <c r="EJ8" s="24"/>
      <c r="EK8" s="24"/>
      <c r="EL8" s="24"/>
      <c r="EM8" s="24"/>
      <c r="EN8" s="25"/>
    </row>
    <row r="9" spans="1:144" x14ac:dyDescent="0.15">
      <c r="A9" s="26"/>
      <c r="B9" s="26" t="s">
        <v>100</v>
      </c>
      <c r="C9" s="26" t="s">
        <v>101</v>
      </c>
      <c r="D9" s="26" t="s">
        <v>102</v>
      </c>
      <c r="E9" s="26" t="s">
        <v>103</v>
      </c>
      <c r="F9" s="26" t="s">
        <v>104</v>
      </c>
      <c r="X9" s="24"/>
      <c r="Y9" s="24"/>
      <c r="Z9" s="24"/>
      <c r="AA9" s="24"/>
      <c r="AB9" s="24"/>
      <c r="AC9" s="24"/>
      <c r="AD9" s="24"/>
      <c r="AE9" s="24"/>
      <c r="AF9" s="24"/>
      <c r="AG9" s="24"/>
      <c r="AI9" s="24"/>
      <c r="AJ9" s="24"/>
      <c r="AK9" s="24"/>
      <c r="AL9" s="24"/>
      <c r="AM9" s="24"/>
      <c r="AN9" s="24"/>
      <c r="AO9" s="24"/>
      <c r="AP9" s="24"/>
      <c r="AQ9" s="24"/>
      <c r="AR9" s="24"/>
      <c r="AT9" s="24"/>
      <c r="AU9" s="24"/>
      <c r="AV9" s="24"/>
      <c r="AW9" s="24"/>
      <c r="AX9" s="24"/>
      <c r="AY9" s="24"/>
      <c r="AZ9" s="24"/>
      <c r="BA9" s="24"/>
      <c r="BB9" s="24"/>
      <c r="BC9" s="24"/>
      <c r="BE9" s="24"/>
      <c r="BF9" s="24"/>
      <c r="BG9" s="24"/>
      <c r="BH9" s="24"/>
      <c r="BI9" s="24"/>
      <c r="BJ9" s="24"/>
      <c r="BK9" s="24"/>
      <c r="BL9" s="24"/>
      <c r="BM9" s="24"/>
      <c r="BN9" s="24"/>
      <c r="BP9" s="24"/>
      <c r="BQ9" s="24"/>
      <c r="BR9" s="24"/>
      <c r="BS9" s="24"/>
      <c r="BT9" s="24"/>
      <c r="BU9" s="24"/>
      <c r="BV9" s="24"/>
      <c r="BW9" s="24"/>
      <c r="BX9" s="24"/>
      <c r="BY9" s="24"/>
      <c r="CA9" s="24"/>
      <c r="CB9" s="24"/>
      <c r="CC9" s="24"/>
      <c r="CD9" s="24"/>
      <c r="CE9" s="24"/>
      <c r="CF9" s="24"/>
      <c r="CG9" s="24"/>
      <c r="CH9" s="24"/>
      <c r="CI9" s="24"/>
      <c r="CJ9" s="24"/>
      <c r="CL9" s="24"/>
      <c r="CM9" s="24"/>
      <c r="CN9" s="24"/>
      <c r="CO9" s="24"/>
      <c r="CP9" s="24"/>
      <c r="CQ9" s="24"/>
      <c r="CR9" s="24"/>
      <c r="CS9" s="24"/>
      <c r="CT9" s="24"/>
      <c r="CU9" s="24"/>
      <c r="CW9" s="24"/>
      <c r="CX9" s="24"/>
      <c r="CY9" s="24"/>
      <c r="CZ9" s="24"/>
      <c r="DA9" s="24"/>
      <c r="DB9" s="24"/>
      <c r="DC9" s="24"/>
      <c r="DD9" s="24"/>
      <c r="DE9" s="24"/>
      <c r="DF9" s="24"/>
      <c r="DH9" s="24"/>
      <c r="DI9" s="24"/>
      <c r="DJ9" s="24"/>
      <c r="DK9" s="24"/>
      <c r="DL9" s="24"/>
      <c r="DM9" s="24"/>
      <c r="DN9" s="24"/>
      <c r="DO9" s="24"/>
      <c r="DP9" s="24"/>
      <c r="DQ9" s="24"/>
      <c r="DS9" s="24"/>
      <c r="DT9" s="24"/>
      <c r="DU9" s="24"/>
      <c r="DV9" s="24"/>
      <c r="DW9" s="24"/>
      <c r="DX9" s="24"/>
      <c r="DY9" s="24"/>
      <c r="DZ9" s="24"/>
      <c r="EA9" s="24"/>
      <c r="EB9" s="24"/>
      <c r="ED9" s="24"/>
      <c r="EE9" s="24"/>
      <c r="EF9" s="24"/>
      <c r="EG9" s="24"/>
      <c r="EH9" s="24"/>
      <c r="EI9" s="24"/>
      <c r="EJ9" s="24"/>
      <c r="EK9" s="24"/>
      <c r="EL9" s="24"/>
      <c r="EM9" s="24"/>
    </row>
    <row r="10" spans="1:144" x14ac:dyDescent="0.15">
      <c r="A10" s="26" t="s">
        <v>44</v>
      </c>
      <c r="B10" s="27">
        <f>DATEVALUE($B7+12-B11&amp;"/1/"&amp;B12)</f>
        <v>47484</v>
      </c>
      <c r="C10" s="28">
        <f>DATEVALUE($B7+12-C11&amp;"/1/"&amp;C12)</f>
        <v>47849</v>
      </c>
      <c r="D10" s="28">
        <f>DATEVALUE($B7+12-D11&amp;"/1/"&amp;D12)</f>
        <v>48215</v>
      </c>
      <c r="E10" s="28">
        <f>DATEVALUE($B7+12-E11&amp;"/1/"&amp;E12)</f>
        <v>48582</v>
      </c>
      <c r="F10" s="28">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2024-01-17T07:31:06Z</cp:lastPrinted>
  <dcterms:created xsi:type="dcterms:W3CDTF">2023-12-05T01:00:28Z</dcterms:created>
  <dcterms:modified xsi:type="dcterms:W3CDTF">2024-01-17T07:31:17Z</dcterms:modified>
  <cp:category/>
</cp:coreProperties>
</file>