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0.108\zaisei\財政係\③担当\山﨑(敦)→伊勢脇\①-2一般財政(各種調査物ほか)\⑩財政状況資料集の作成及び公表\14.令和5年度財政状況資料集（R7.3.6）\②提出用\"/>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<sst xmlns="http://schemas.openxmlformats.org/spreadsheetml/2006/main" count="1148" uniqueCount="592">
  <si>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</si>
  <si>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</si>
  <si>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</si>
  <si>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</si>
  <si>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</si>
  <si>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</si>
  <si>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</si>
  <si>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</si>
  <si>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</si>
  <si>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</si>
  <si>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</si>
  <si>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</si>
  <si>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</si>
  <si>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</si>
  <si>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</si>
  <si>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</si>
  <si>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</si>
  <si>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</si>
  <si>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</si>
  <si>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</si>
  <si>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</si>
  <si>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</si>
  <si>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</si>
  <si>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</si>
  <si>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</si>
  <si>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</si>
  <si>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</si>
  <si>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</si>
  <si>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</si>
  <si>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</si>
  <si>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</si>
  <si>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</si>
  <si>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</si>
  <si>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</si>
  <si>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</si>
  <si>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</si>
  <si>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</si>
  <si>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</si>
  <si>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</si>
  <si>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</si>
  <si>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</si>
  <si>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</si>
  <si>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</si>
  <si>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</si>
  <si>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</si>
  <si>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</si>
  <si>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</si>
  <si>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</si>
  <si>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</si>
  <si>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</si>
  <si>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</si>
  <si>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</si>
  <si>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</si>
  <si>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</si>
  <si>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</si>
  <si>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</si>
  <si>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</si>
  <si>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</si>
  <si>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</si>
  <si>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</si>
  <si>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</si>
  <si>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</si>
  <si>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</si>
  <si>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</si>
  <si>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</si>
  <si>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</si>
  <si>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</si>
  <si>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</si>
  <si>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</si>
  <si>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</si>
  <si>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</si>
  <si>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</si>
  <si>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</si>
  <si>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</si>
  <si>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</si>
  <si>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</si>
  <si>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</si>
  <si>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</si>
  <si>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</si>
  <si>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</si>
  <si>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</si>
  <si>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</si>
  <si>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</si>
  <si>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</si>
  <si>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</si>
  <si>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</si>
  <si>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</si>
  <si>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</si>
  <si>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</si>
  <si>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</si>
  <si>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</si>
  <si>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</si>
  <si>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</si>
  <si>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</si>
  <si>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</si>
  <si>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</si>
  <si>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</si>
  <si>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</si>
  <si>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</si>
  <si>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</si>
  <si>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</si>
  <si>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</si>
  <si>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</si>
  <si>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</si>
  <si>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</si>
  <si>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</si>
  <si>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</si>
  <si>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</si>
  <si>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</si>
  <si>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</si>
  <si>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</si>
  <si>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</si>
  <si>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</si>
  <si>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</si>
  <si>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</si>
  <si>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</si>
  <si>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</si>
  <si>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</si>
  <si>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</si>
  <si>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</si>
  <si>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</si>
  <si>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</si>
  <si>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</si>
  <si>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</si>
  <si>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</si>
  <si>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</si>
  <si>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</si>
  <si>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</si>
  <si>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</si>
  <si>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</si>
  <si>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</si>
  <si>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</si>
  <si>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</si>
  <si>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</si>
  <si>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</si>
  <si>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</si>
  <si>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</si>
  <si>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</si>
  <si>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</si>
  <si>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</si>
  <si>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</si>
  <si>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</si>
  <si>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</si>
  <si>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四万十市病院事業会計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</si>
  <si>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</si>
  <si>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</si>
  <si>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</si>
  <si>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</si>
  <si>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</si>
  <si>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</si>
  <si>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</si>
  <si>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</si>
  <si>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</si>
  <si>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</si>
  <si>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</si>
  <si>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</si>
  <si>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</si>
  <si>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</si>
  <si>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</si>
  <si>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</si>
  <si>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</si>
  <si>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</si>
  <si>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</si>
  <si>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</si>
  <si>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</si>
  <si>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</si>
  <si>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</si>
  <si>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</si>
  <si>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</si>
  <si>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</si>
  <si>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</si>
  <si>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</si>
  <si>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</si>
  <si>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</si>
  <si>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</si>
  <si>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</si>
  <si>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</si>
  <si>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</si>
  <si>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</si>
  <si>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</si>
  <si>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</si>
  <si>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</si>
  <si>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</si>
  <si>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</si>
  <si>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</si>
  <si>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</si>
  <si>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</si>
  <si>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</si>
  <si>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</si>
  <si>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</si>
  <si>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</si>
  <si>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</si>
  <si>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</si>
  <si>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</si>
  <si>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</si>
  <si>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</si>
  <si>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</si>
  <si>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</si>
  <si>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</si>
  <si>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</si>
  <si>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</si>
  <si>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</si>
  <si>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</si>
  <si>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高知県四万十市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</si>
  <si>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</si>
  <si>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</si>
  <si>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</si>
  <si>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</si>
  <si>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</si>
  <si>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</si>
  <si>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</si>
  <si>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</si>
  <si>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</si>
  <si>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</si>
  <si>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</si>
  <si>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</si>
  <si>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</si>
  <si>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</si>
  <si>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</si>
  <si>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</si>
  <si>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</si>
  <si>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</si>
  <si>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</si>
  <si>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</si>
  <si>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</si>
  <si>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</si>
  <si>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</si>
  <si>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</si>
  <si>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</si>
  <si>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</si>
  <si>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</si>
  <si>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</si>
  <si>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</si>
  <si>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</si>
  <si>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</si>
  <si>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</si>
  <si>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</si>
  <si>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</si>
  <si>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</si>
  <si>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</si>
  <si>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</si>
  <si>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</si>
  <si>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</si>
  <si>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</si>
  <si>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</si>
  <si>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</si>
  <si>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</si>
  <si>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</si>
  <si>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</si>
  <si>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</si>
  <si>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</si>
  <si>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</si>
  <si>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</si>
  <si>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</si>
  <si>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</si>
  <si>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</si>
  <si>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</si>
  <si>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</si>
  <si>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</si>
  <si>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</si>
  <si>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</si>
  <si>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</si>
  <si>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</si>
  <si>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</si>
  <si>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</si>
  <si>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</si>
  <si>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</si>
  <si>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</si>
  <si>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</si>
  <si>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</si>
  <si>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</si>
  <si>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</si>
  <si>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</si>
  <si>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</si>
  <si>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</si>
  <si>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</si>
  <si>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</si>
  <si>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</si>
  <si>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</si>
  <si>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</si>
  <si>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</si>
  <si>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</si>
  <si>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</si>
  <si>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</si>
  <si>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</si>
  <si>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</si>
  <si>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</si>
  <si>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</si>
  <si>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</si>
  <si>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</si>
  <si>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</si>
  <si>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</si>
  <si>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</si>
  <si>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</si>
  <si>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</si>
  <si>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</si>
  <si>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</si>
  <si>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</si>
  <si>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</si>
  <si>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</si>
  <si>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</si>
  <si>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</si>
  <si>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</si>
  <si>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</si>
  <si>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</si>
  <si>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</si>
  <si>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</si>
  <si>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</si>
  <si>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</si>
  <si>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</si>
  <si>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</si>
  <si>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</si>
  <si>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</si>
  <si>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</si>
  <si>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</si>
  <si>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</si>
  <si>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</si>
  <si>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</si>
  <si>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</si>
  <si>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</si>
  <si>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</si>
  <si>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</si>
  <si>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</si>
  <si>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</si>
  <si>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</si>
  <si>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</si>
  <si>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</si>
  <si>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</si>
  <si>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</si>
  <si>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</si>
  <si>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</si>
  <si>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</si>
  <si>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</si>
  <si>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</si>
  <si>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</si>
  <si>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</si>
  <si>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</si>
  <si>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</si>
  <si>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</si>
  <si>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</si>
  <si>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</si>
  <si>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</si>
  <si>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</si>
  <si>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</si>
  <si>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</si>
  <si>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</si>
  <si>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</si>
  <si>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</si>
  <si>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</si>
  <si>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</si>
  <si>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</si>
  <si>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</si>
  <si>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</si>
  <si>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</si>
  <si>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高知県四万十市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</si>
  <si>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</si>
  <si>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</si>
  <si>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</si>
  <si>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</si>
  <si>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</si>
  <si>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</si>
  <si>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</si>
  <si>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</si>
  <si>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</si>
  <si>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</si>
  <si>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</si>
  <si>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</si>
  <si>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</si>
  <si>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</si>
  <si>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</si>
  <si>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</si>
  <si>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</si>
  <si>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</si>
  <si>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</si>
  <si>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</si>
  <si>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</si>
  <si>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四万十市鉄道経営助成基金会計</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</si>
  <si>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</si>
  <si>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</si>
  <si>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</si>
  <si>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</si>
  <si>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</si>
  <si>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</si>
  <si>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</si>
  <si>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</si>
  <si>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</si>
  <si>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</si>
  <si>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</si>
  <si>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</si>
  <si>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</si>
  <si>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</si>
  <si>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</si>
  <si>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四万十市国民健康保険会計診療施設勘定</t>
    <phoneticPr fontId="5"/>
  </si>
  <si>
    <t>四万十市介護保険会計保険事業勘定</t>
    <phoneticPr fontId="5"/>
  </si>
  <si>
    <t>幡多中央介護認定審査会会計</t>
    <phoneticPr fontId="5"/>
  </si>
  <si>
    <t>四万十市後期高齢者医療会計</t>
    <phoneticPr fontId="5"/>
  </si>
  <si>
    <t>法適用企業</t>
    <phoneticPr fontId="5"/>
  </si>
  <si>
    <t>四万十市水道事業会計</t>
    <phoneticPr fontId="5"/>
  </si>
  <si>
    <t>四万十市下水道事業会計</t>
    <phoneticPr fontId="5"/>
  </si>
  <si>
    <t>幡多公設地方卸売市場事業会計</t>
    <phoneticPr fontId="5"/>
  </si>
  <si>
    <t>法非適用企業</t>
    <phoneticPr fontId="5"/>
  </si>
  <si>
    <t>四万十市と畜場会計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</si>
  <si>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</si>
  <si>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</si>
  <si>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</si>
  <si>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</si>
  <si>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</si>
  <si>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</si>
  <si>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</si>
  <si>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</si>
  <si>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</si>
  <si>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</si>
  <si>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</si>
  <si>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</si>
  <si>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</si>
  <si>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</si>
  <si>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</si>
  <si>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</si>
  <si>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</si>
  <si>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</si>
  <si>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</si>
  <si>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</si>
  <si>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</si>
  <si>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</si>
  <si>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</si>
  <si>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</si>
  <si>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</si>
  <si>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</si>
  <si>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</si>
  <si>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</si>
  <si>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</si>
  <si>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</si>
  <si>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</si>
  <si>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</si>
  <si>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</si>
  <si>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</si>
  <si>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</si>
  <si>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</si>
  <si>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</si>
  <si>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</si>
  <si>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</si>
  <si>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</si>
  <si>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</si>
  <si>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</si>
  <si>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</si>
  <si>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</si>
  <si>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</si>
  <si>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</si>
  <si>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</si>
  <si>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</si>
  <si>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</si>
  <si>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</si>
  <si>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</si>
  <si>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</si>
  <si>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</si>
  <si>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</si>
  <si>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</si>
  <si>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</si>
  <si>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</si>
  <si>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</si>
  <si>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</si>
  <si>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</si>
  <si>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</si>
  <si>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</si>
  <si>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</si>
  <si>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</si>
  <si>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</si>
  <si>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</si>
  <si>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</si>
  <si>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</si>
  <si>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</si>
  <si>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</si>
  <si>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</si>
  <si>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</si>
  <si>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</si>
  <si>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</si>
  <si>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</si>
  <si>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</si>
  <si>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</si>
  <si>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</si>
  <si>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</si>
  <si>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</si>
  <si>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</si>
  <si>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</si>
  <si>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</si>
  <si>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</si>
  <si>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</si>
  <si>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</si>
  <si>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</si>
  <si>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</si>
  <si>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</si>
  <si>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</si>
  <si>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</si>
  <si>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</si>
  <si>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</si>
  <si>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</si>
  <si>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</si>
  <si>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</si>
  <si>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</si>
  <si>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</si>
  <si>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</si>
  <si>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</si>
  <si>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</si>
  <si>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</si>
  <si>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</si>
  <si>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</si>
  <si>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</si>
  <si>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</si>
  <si>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</si>
  <si>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</si>
  <si>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</si>
  <si>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</si>
  <si>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</si>
  <si>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</si>
  <si>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</si>
  <si>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</si>
  <si>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</si>
  <si>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</si>
  <si>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</si>
  <si>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</si>
  <si>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</si>
  <si>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</si>
  <si>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</si>
  <si>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</si>
  <si>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</si>
  <si>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</si>
  <si>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</si>
  <si>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</si>
  <si>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</si>
  <si>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</si>
  <si>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</si>
  <si>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</si>
  <si>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</si>
  <si>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</si>
  <si>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</si>
  <si>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</si>
  <si>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</si>
  <si>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0.08</t>
  </si>
  <si>
    <t>▲ 2.24</t>
  </si>
  <si>
    <t>▲ 0.19</t>
  </si>
  <si>
    <t>四万十市国民健康保険会計診療施設勘定</t>
  </si>
  <si>
    <t>▲ 1.15</t>
  </si>
  <si>
    <t>▲ 1.11</t>
  </si>
  <si>
    <t>▲ 0.80</t>
  </si>
  <si>
    <t>▲ 0.84</t>
  </si>
  <si>
    <t>▲ 0.83</t>
  </si>
  <si>
    <t>四万十市病院事業会計</t>
  </si>
  <si>
    <t>▲ 0.46</t>
  </si>
  <si>
    <t>▲ 0.63</t>
  </si>
  <si>
    <t>四万十市水道事業会計</t>
  </si>
  <si>
    <t>四万十市介護保険会計保険事業勘定</t>
  </si>
  <si>
    <t>一般会計</t>
  </si>
  <si>
    <t>四万十市国民健康保険会計事業勘定</t>
  </si>
  <si>
    <t>四万十市下水道事業会計</t>
  </si>
  <si>
    <t>四万十市と畜場会計</t>
  </si>
  <si>
    <t>その他会計（赤字）</t>
  </si>
  <si>
    <t>▲ 0.01</t>
  </si>
  <si>
    <t>その他会計（黒字）</t>
  </si>
  <si>
    <t>R01</t>
    <phoneticPr fontId="5"/>
  </si>
  <si>
    <t>R02</t>
    <phoneticPr fontId="5"/>
  </si>
  <si>
    <t>R03</t>
    <phoneticPr fontId="5"/>
  </si>
  <si>
    <t>R04</t>
    <phoneticPr fontId="5"/>
  </si>
  <si>
    <t>R05</t>
    <phoneticPr fontId="5"/>
  </si>
  <si>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</si>
  <si>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</si>
  <si>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</si>
  <si>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</si>
  <si>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</si>
  <si>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</si>
  <si>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</si>
  <si>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</si>
  <si>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</si>
  <si>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</si>
  <si>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</si>
  <si>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</si>
  <si>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</si>
  <si>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</si>
  <si>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（公財）四万十市スポーツ協会</t>
    <rPh sb="1" eb="2">
      <t>コウ</t>
    </rPh>
    <rPh sb="2" eb="3">
      <t>ザイ</t>
    </rPh>
    <rPh sb="4" eb="8">
      <t>シマントシ</t>
    </rPh>
    <rPh sb="12" eb="14">
      <t>キョウカイ</t>
    </rPh>
    <phoneticPr fontId="2"/>
  </si>
  <si>
    <t>（公財）四万十市公園管理公社</t>
    <rPh sb="1" eb="2">
      <t>コウ</t>
    </rPh>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</si>
  <si>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</si>
  <si>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1" eb="2">
      <t>コウ</t>
    </rPh>
    <rPh sb="2" eb="3">
      <t>ザイ</t>
    </rPh>
    <rPh sb="4" eb="8">
      <t>シマントシ</t>
    </rPh>
    <rPh sb="8" eb="9">
      <t>ニシ</t>
    </rPh>
    <rPh sb="9" eb="11">
      <t>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</si>
  <si>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</si>
  <si>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</si>
  <si>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t>
    <phoneticPr fontId="2"/>
  </si>
  <si>
    <t>-</t>
    <phoneticPr fontId="2"/>
  </si>
  <si>
    <t>補助金は鉄道経営助成基金より</t>
    <rPh sb="0" eb="3">
      <t>ホジョキン</t>
    </rPh>
    <rPh sb="4" eb="6">
      <t>テツドウ</t>
    </rPh>
    <rPh sb="6" eb="8">
      <t>ケイエイ</t>
    </rPh>
    <rPh sb="8" eb="10">
      <t>ジョセイ</t>
    </rPh>
    <rPh sb="10" eb="12">
      <t>キキン</t>
    </rPh>
    <phoneticPr fontId="10"/>
  </si>
  <si>
    <t>(ふるさと応援基金(R05年度末現在))</t>
    <rPh sb="5" eb="9">
      <t>オウエンキキン</t>
    </rPh>
    <phoneticPr fontId="5"/>
  </si>
  <si>
    <t>(地域振興基金(R05年度末現在))</t>
    <rPh sb="1" eb="7">
      <t>チイキシンコウキキン</t>
    </rPh>
    <phoneticPr fontId="10"/>
  </si>
  <si>
    <t>(鉄道経営助成基金(R05年度末現在))</t>
    <rPh sb="1" eb="3">
      <t>テツドウ</t>
    </rPh>
    <rPh sb="3" eb="5">
      <t>ケイエイ</t>
    </rPh>
    <rPh sb="5" eb="7">
      <t>ジョセイ</t>
    </rPh>
    <rPh sb="7" eb="9">
      <t>キキン</t>
    </rPh>
    <phoneticPr fontId="10"/>
  </si>
  <si>
    <t>(園芸作物価格安定基金(R05年度末現在))</t>
    <rPh sb="1" eb="3">
      <t>エンゲイ</t>
    </rPh>
    <rPh sb="3" eb="5">
      <t>サクモツ</t>
    </rPh>
    <rPh sb="5" eb="7">
      <t>カカク</t>
    </rPh>
    <rPh sb="7" eb="9">
      <t>アンテイ</t>
    </rPh>
    <rPh sb="9" eb="11">
      <t>キキン</t>
    </rPh>
    <phoneticPr fontId="10"/>
  </si>
  <si>
    <t>(奨学資金貸付基金(R05年度末現在))</t>
    <rPh sb="1" eb="5">
      <t>ショウガクシキン</t>
    </rPh>
    <rPh sb="5" eb="7">
      <t>カシツケ</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</si>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</sst>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F77-4B0C-9EBD-E24D843B4A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71389</c:v>
                </c:pt>
                <c:pt idx="1">
                  <c:v>117398</c:v>
                </c:pt>
                <c:pt idx="2">
                  <c:v>142644</c:v>
                </c:pt>
                <c:pt idx="3">
                  <c:v>130962</c:v>
                </c:pt>
                <c:pt idx="4">
                  <c:v>264237</c:v>
                </c:pt>
              </c:numCache>
            </c:numRef>
          </c:val>
          <c:smooth val="0"/>
          <c:extLst>
            <c:ext xmlns:c16="http://schemas.microsoft.com/office/drawing/2014/chart" uri="{C3380CC4-5D6E-409C-BE32-E72D297353CC}">
              <c16:uniqueId val="{00000001-2F77-4B0C-9EBD-E24D843B4A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c:v>
                </c:pt>
                <c:pt idx="1">
                  <c:v>3.21</c:v>
                </c:pt>
                <c:pt idx="2">
                  <c:v>3</c:v>
                </c:pt>
                <c:pt idx="3">
                  <c:v>0.87</c:v>
                </c:pt>
                <c:pt idx="4">
                  <c:v>0.67</c:v>
                </c:pt>
              </c:numCache>
            </c:numRef>
          </c:val>
          <c:extLst>
            <c:ext xmlns:c16="http://schemas.microsoft.com/office/drawing/2014/chart" uri="{C3380CC4-5D6E-409C-BE32-E72D297353CC}">
              <c16:uniqueId val="{00000000-AFB5-42E6-AFE7-5A6199127B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5.0199999999999996</c:v>
                </c:pt>
                <c:pt idx="1">
                  <c:v>6.39</c:v>
                </c:pt>
                <c:pt idx="2">
                  <c:v>9.23</c:v>
                </c:pt>
                <c:pt idx="3">
                  <c:v>12.71</c:v>
                </c:pt>
                <c:pt idx="4">
                  <c:v>13.52</c:v>
                </c:pt>
              </c:numCache>
            </c:numRef>
          </c:val>
          <c:extLst>
            <c:ext xmlns:c16="http://schemas.microsoft.com/office/drawing/2014/chart" uri="{C3380CC4-5D6E-409C-BE32-E72D297353CC}">
              <c16:uniqueId val="{00000001-AFB5-42E6-AFE7-5A6199127B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1.58</c:v>
                </c:pt>
                <c:pt idx="1">
                  <c:v>1.67</c:v>
                </c:pt>
                <c:pt idx="2">
                  <c:v>-0.08</c:v>
                </c:pt>
                <c:pt idx="3">
                  <c:v>-2.2400000000000002</c:v>
                </c:pt>
                <c:pt idx="4">
                  <c:v>-0.19</c:v>
                </c:pt>
              </c:numCache>
            </c:numRef>
          </c:val>
          <c:smooth val="0"/>
          <c:extLst>
            <c:ext xmlns:c16="http://schemas.microsoft.com/office/drawing/2014/chart" uri="{C3380CC4-5D6E-409C-BE32-E72D297353CC}">
              <c16:uniqueId val="{00000002-AFB5-42E6-AFE7-5A6199127B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#N/A</c:v>
                </c:pt>
                <c:pt idx="3">
                  <c:v>0.15</c:v>
                </c:pt>
                <c:pt idx="4">
                  <c:v>#N/A</c:v>
                </c:pt>
                <c:pt idx="5">
                  <c:v>0.14000000000000001</c:v>
                </c:pt>
                <c:pt idx="6">
                  <c:v>#N/A</c:v>
                </c:pt>
                <c:pt idx="7">
                  <c:v>0.12</c:v>
                </c:pt>
                <c:pt idx="8">
                  <c:v>#N/A</c:v>
                </c:pt>
                <c:pt idx="9">
                  <c:v>0.12</c:v>
                </c:pt>
              </c:numCache>
            </c:numRef>
          </c:val>
          <c:extLst>
            <c:ext xmlns:c16="http://schemas.microsoft.com/office/drawing/2014/chart" uri="{C3380CC4-5D6E-409C-BE32-E72D297353CC}">
              <c16:uniqueId val="{00000000-0504-4B4D-B19F-1FCA7AA813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0504-4B4D-B19F-1FCA7AA81364}"/>
            </c:ext>
          </c:extLst>
        </c:ser>
        <c:ser>
          <c:idx val="2"/>
          <c:order val="2"/>
          <c:tx>
            <c:strRef>
              <c:f>データシート!$A$29</c:f>
              <c:strCache>
                <c:ptCount val="1"/>
                <c:pt idx="0">
                  <c:v>四万十市と畜場会計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c:v>
                </c:pt>
                <c:pt idx="4">
                  <c:v>#N/A</c:v>
                </c:pt>
                <c:pt idx="5">
                  <c:v>0.25</c:v>
                </c:pt>
                <c:pt idx="6">
                  <c:v>#N/A</c:v>
                </c:pt>
                <c:pt idx="7">
                  <c:v>7.0000000000000007E-2</c:v>
                </c:pt>
                <c:pt idx="8">
                  <c:v>#N/A</c:v>
                </c:pt>
                <c:pt idx="9">
                  <c:v>0.13</c:v>
                </c:pt>
              </c:numCache>
            </c:numRef>
          </c:val>
          <c:extLst>
            <c:ext xmlns:c16="http://schemas.microsoft.com/office/drawing/2014/chart" uri="{C3380CC4-5D6E-409C-BE32-E72D297353CC}">
              <c16:uniqueId val="{00000002-0504-4B4D-B19F-1FCA7AA81364}"/>
            </c:ext>
          </c:extLst>
        </c:ser>
        <c:ser>
          <c:idx val="3"/>
          <c:order val="3"/>
          <c:tx>
            <c:strRef>
              <c:f>データシート!$A$30</c:f>
              <c:strCache>
                <c:ptCount val="1"/>
                <c:pt idx="0">
                  <c:v>四万十市下水道事業会計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0</c:v>
                </c:pt>
                <c:pt idx="3">
                  <c:v>0</c:v>
                </c:pt>
                <c:pt idx="4">
                  <c:v>0</c:v>
                </c:pt>
                <c:pt idx="5">
                  <c:v>0</c:v>
                </c:pt>
                <c:pt idx="6">
                  <c:v>#N/A</c:v>
                </c:pt>
                <c:pt idx="7">
                  <c:v>0.12</c:v>
                </c:pt>
                <c:pt idx="8">
                  <c:v>#N/A</c:v>
                </c:pt>
                <c:pt idx="9">
                  <c:v>0.38</c:v>
                </c:pt>
              </c:numCache>
            </c:numRef>
          </c:val>
          <c:extLst>
            <c:ext xmlns:c16="http://schemas.microsoft.com/office/drawing/2014/chart" uri="{C3380CC4-5D6E-409C-BE32-E72D297353CC}">
              <c16:uniqueId val="{00000003-0504-4B4D-B19F-1FCA7AA81364}"/>
            </c:ext>
          </c:extLst>
        </c:ser>
        <c:ser>
          <c:idx val="4"/>
          <c:order val="4"/>
          <c:tx>
            <c:strRef>
              <c:f>データシート!$A$31</c:f>
              <c:strCache>
                <c:ptCount val="1"/>
                <c:pt idx="0">
                  <c:v>四万十市国民健康保険会計事業勘定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0.6</c:v>
                </c:pt>
              </c:numCache>
            </c:numRef>
          </c:val>
          <c:extLst>
            <c:ext xmlns:c16="http://schemas.microsoft.com/office/drawing/2014/chart" uri="{C3380CC4-5D6E-409C-BE32-E72D297353CC}">
              <c16:uniqueId val="{00000004-0504-4B4D-B19F-1FCA7AA8136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1.61</c:v>
                </c:pt>
                <c:pt idx="2">
                  <c:v>#N/A</c:v>
                </c:pt>
                <c:pt idx="3">
                  <c:v>3.21</c:v>
                </c:pt>
                <c:pt idx="4">
                  <c:v>#N/A</c:v>
                </c:pt>
                <c:pt idx="5">
                  <c:v>2.99</c:v>
                </c:pt>
                <c:pt idx="6">
                  <c:v>#N/A</c:v>
                </c:pt>
                <c:pt idx="7">
                  <c:v>0.87</c:v>
                </c:pt>
                <c:pt idx="8">
                  <c:v>#N/A</c:v>
                </c:pt>
                <c:pt idx="9">
                  <c:v>0.66</c:v>
                </c:pt>
              </c:numCache>
            </c:numRef>
          </c:val>
          <c:extLst>
            <c:ext xmlns:c16="http://schemas.microsoft.com/office/drawing/2014/chart" uri="{C3380CC4-5D6E-409C-BE32-E72D297353CC}">
              <c16:uniqueId val="{00000005-0504-4B4D-B19F-1FCA7AA81364}"/>
            </c:ext>
          </c:extLst>
        </c:ser>
        <c:ser>
          <c:idx val="6"/>
          <c:order val="6"/>
          <c:tx>
            <c:strRef>
              <c:f>データシート!$A$33</c:f>
              <c:strCache>
                <c:ptCount val="1"/>
                <c:pt idx="0">
                  <c:v>四万十市介護保険会計保険事業勘定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0.67</c:v>
                </c:pt>
                <c:pt idx="4">
                  <c:v>#N/A</c:v>
                </c:pt>
                <c:pt idx="5">
                  <c:v>0.4</c:v>
                </c:pt>
                <c:pt idx="6">
                  <c:v>#N/A</c:v>
                </c:pt>
                <c:pt idx="7">
                  <c:v>0.92</c:v>
                </c:pt>
                <c:pt idx="8">
                  <c:v>#N/A</c:v>
                </c:pt>
                <c:pt idx="9">
                  <c:v>0.81</c:v>
                </c:pt>
              </c:numCache>
            </c:numRef>
          </c:val>
          <c:extLst>
            <c:ext xmlns:c16="http://schemas.microsoft.com/office/drawing/2014/chart" uri="{C3380CC4-5D6E-409C-BE32-E72D297353CC}">
              <c16:uniqueId val="{00000006-0504-4B4D-B19F-1FCA7AA81364}"/>
            </c:ext>
          </c:extLst>
        </c:ser>
        <c:ser>
          <c:idx val="7"/>
          <c:order val="7"/>
          <c:tx>
            <c:strRef>
              <c:f>データシート!$A$34</c:f>
              <c:strCache>
                <c:ptCount val="1"/>
                <c:pt idx="0">
                  <c:v>四万十市水道事業会計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3.97</c:v>
                </c:pt>
                <c:pt idx="2">
                  <c:v>#N/A</c:v>
                </c:pt>
                <c:pt idx="3">
                  <c:v>3.88</c:v>
                </c:pt>
                <c:pt idx="4">
                  <c:v>#N/A</c:v>
                </c:pt>
                <c:pt idx="5">
                  <c:v>3.68</c:v>
                </c:pt>
                <c:pt idx="6">
                  <c:v>#N/A</c:v>
                </c:pt>
                <c:pt idx="7">
                  <c:v>3.76</c:v>
                </c:pt>
                <c:pt idx="8">
                  <c:v>#N/A</c:v>
                </c:pt>
                <c:pt idx="9">
                  <c:v>3.51</c:v>
                </c:pt>
              </c:numCache>
            </c:numRef>
          </c:val>
          <c:extLst>
            <c:ext xmlns:c16="http://schemas.microsoft.com/office/drawing/2014/chart" uri="{C3380CC4-5D6E-409C-BE32-E72D297353CC}">
              <c16:uniqueId val="{00000007-0504-4B4D-B19F-1FCA7AA81364}"/>
            </c:ext>
          </c:extLst>
        </c:ser>
        <c:ser>
          <c:idx val="8"/>
          <c:order val="8"/>
          <c:tx>
            <c:strRef>
              <c:f>データシート!$A$35</c:f>
              <c:strCache>
                <c:ptCount val="1"/>
                <c:pt idx="0">
                  <c:v>四万十市病院事業会計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0.67</c:v>
                </c:pt>
                <c:pt idx="2">
                  <c:v>0.46</c:v>
                </c:pt>
                <c:pt idx="3">
                  <c:v>#N/A</c:v>
                </c:pt>
                <c:pt idx="4">
                  <c:v>#N/A</c:v>
                </c:pt>
                <c:pt idx="5">
                  <c:v>0.36</c:v>
                </c:pt>
                <c:pt idx="6">
                  <c:v>#N/A</c:v>
                </c:pt>
                <c:pt idx="7">
                  <c:v>0.5</c:v>
                </c:pt>
                <c:pt idx="8">
                  <c:v>0.63</c:v>
                </c:pt>
                <c:pt idx="9">
                  <c:v>#N/A</c:v>
                </c:pt>
              </c:numCache>
            </c:numRef>
          </c:val>
          <c:extLst>
            <c:ext xmlns:c16="http://schemas.microsoft.com/office/drawing/2014/chart" uri="{C3380CC4-5D6E-409C-BE32-E72D297353CC}">
              <c16:uniqueId val="{00000008-0504-4B4D-B19F-1FCA7AA81364}"/>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1.1499999999999999</c:v>
                </c:pt>
                <c:pt idx="1">
                  <c:v>#N/A</c:v>
                </c:pt>
                <c:pt idx="2">
                  <c:v>1.1100000000000001</c:v>
                </c:pt>
                <c:pt idx="3">
                  <c:v>#N/A</c:v>
                </c:pt>
                <c:pt idx="4">
                  <c:v>0.8</c:v>
                </c:pt>
                <c:pt idx="5">
                  <c:v>#N/A</c:v>
                </c:pt>
                <c:pt idx="6">
                  <c:v>0.84</c:v>
                </c:pt>
                <c:pt idx="7">
                  <c:v>#N/A</c:v>
                </c:pt>
                <c:pt idx="8">
                  <c:v>0.83</c:v>
                </c:pt>
                <c:pt idx="9">
                  <c:v>#N/A</c:v>
                </c:pt>
              </c:numCache>
            </c:numRef>
          </c:val>
          <c:extLst>
            <c:ext xmlns:c16="http://schemas.microsoft.com/office/drawing/2014/chart" uri="{C3380CC4-5D6E-409C-BE32-E72D297353CC}">
              <c16:uniqueId val="{00000009-0504-4B4D-B19F-1FCA7AA813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2160</c:v>
                </c:pt>
                <c:pt idx="5">
                  <c:v>2198</c:v>
                </c:pt>
                <c:pt idx="8">
                  <c:v>2123</c:v>
                </c:pt>
                <c:pt idx="11">
                  <c:v>2007</c:v>
                </c:pt>
                <c:pt idx="14">
                  <c:v>2005</c:v>
                </c:pt>
              </c:numCache>
            </c:numRef>
          </c:val>
          <c:extLst>
            <c:ext xmlns:c16="http://schemas.microsoft.com/office/drawing/2014/chart" uri="{C3380CC4-5D6E-409C-BE32-E72D297353CC}">
              <c16:uniqueId val="{00000000-7580-44F2-BBF9-FAF9982F1C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80-44F2-BBF9-FAF9982F1C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7</c:v>
                </c:pt>
                <c:pt idx="9">
                  <c:v>12</c:v>
                </c:pt>
                <c:pt idx="12">
                  <c:v>11</c:v>
                </c:pt>
              </c:numCache>
            </c:numRef>
          </c:val>
          <c:extLst>
            <c:ext xmlns:c16="http://schemas.microsoft.com/office/drawing/2014/chart" uri="{C3380CC4-5D6E-409C-BE32-E72D297353CC}">
              <c16:uniqueId val="{00000002-7580-44F2-BBF9-FAF9982F1C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124</c:v>
                </c:pt>
                <c:pt idx="3">
                  <c:v>124</c:v>
                </c:pt>
                <c:pt idx="6">
                  <c:v>119</c:v>
                </c:pt>
                <c:pt idx="9">
                  <c:v>102</c:v>
                </c:pt>
                <c:pt idx="12">
                  <c:v>79</c:v>
                </c:pt>
              </c:numCache>
            </c:numRef>
          </c:val>
          <c:extLst>
            <c:ext xmlns:c16="http://schemas.microsoft.com/office/drawing/2014/chart" uri="{C3380CC4-5D6E-409C-BE32-E72D297353CC}">
              <c16:uniqueId val="{00000003-7580-44F2-BBF9-FAF9982F1C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646</c:v>
                </c:pt>
                <c:pt idx="3">
                  <c:v>551</c:v>
                </c:pt>
                <c:pt idx="6">
                  <c:v>573</c:v>
                </c:pt>
                <c:pt idx="9">
                  <c:v>543</c:v>
                </c:pt>
                <c:pt idx="12">
                  <c:v>579</c:v>
                </c:pt>
              </c:numCache>
            </c:numRef>
          </c:val>
          <c:extLst>
            <c:ext xmlns:c16="http://schemas.microsoft.com/office/drawing/2014/chart" uri="{C3380CC4-5D6E-409C-BE32-E72D297353CC}">
              <c16:uniqueId val="{00000004-7580-44F2-BBF9-FAF9982F1C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0-44F2-BBF9-FAF9982F1C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0-44F2-BBF9-FAF9982F1C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2409</c:v>
                </c:pt>
                <c:pt idx="3">
                  <c:v>2427</c:v>
                </c:pt>
                <c:pt idx="6">
                  <c:v>2441</c:v>
                </c:pt>
                <c:pt idx="9">
                  <c:v>2444</c:v>
                </c:pt>
                <c:pt idx="12">
                  <c:v>2509</c:v>
                </c:pt>
              </c:numCache>
            </c:numRef>
          </c:val>
          <c:extLst>
            <c:ext xmlns:c16="http://schemas.microsoft.com/office/drawing/2014/chart" uri="{C3380CC4-5D6E-409C-BE32-E72D297353CC}">
              <c16:uniqueId val="{00000007-7580-44F2-BBF9-FAF9982F1C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1020</c:v>
                </c:pt>
                <c:pt idx="2">
                  <c:v>#N/A</c:v>
                </c:pt>
                <c:pt idx="3">
                  <c:v>#N/A</c:v>
                </c:pt>
                <c:pt idx="4">
                  <c:v>905</c:v>
                </c:pt>
                <c:pt idx="5">
                  <c:v>#N/A</c:v>
                </c:pt>
                <c:pt idx="6">
                  <c:v>#N/A</c:v>
                </c:pt>
                <c:pt idx="7">
                  <c:v>1017</c:v>
                </c:pt>
                <c:pt idx="8">
                  <c:v>#N/A</c:v>
                </c:pt>
                <c:pt idx="9">
                  <c:v>#N/A</c:v>
                </c:pt>
                <c:pt idx="10">
                  <c:v>1094</c:v>
                </c:pt>
                <c:pt idx="11">
                  <c:v>#N/A</c:v>
                </c:pt>
                <c:pt idx="12">
                  <c:v>#N/A</c:v>
                </c:pt>
                <c:pt idx="13">
                  <c:v>1173</c:v>
                </c:pt>
                <c:pt idx="14">
                  <c:v>#N/A</c:v>
                </c:pt>
              </c:numCache>
            </c:numRef>
          </c:val>
          <c:smooth val="0"/>
          <c:extLst>
            <c:ext xmlns:c16="http://schemas.microsoft.com/office/drawing/2014/chart" uri="{C3380CC4-5D6E-409C-BE32-E72D297353CC}">
              <c16:uniqueId val="{00000008-7580-44F2-BBF9-FAF9982F1C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21987</c:v>
                </c:pt>
                <c:pt idx="5">
                  <c:v>21926</c:v>
                </c:pt>
                <c:pt idx="8">
                  <c:v>21448</c:v>
                </c:pt>
                <c:pt idx="11">
                  <c:v>21858</c:v>
                </c:pt>
                <c:pt idx="14">
                  <c:v>22517</c:v>
                </c:pt>
              </c:numCache>
            </c:numRef>
          </c:val>
          <c:extLst>
            <c:ext xmlns:c16="http://schemas.microsoft.com/office/drawing/2014/chart" uri="{C3380CC4-5D6E-409C-BE32-E72D297353CC}">
              <c16:uniqueId val="{00000000-A35E-40D8-88F4-C7D67B4459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33</c:v>
                </c:pt>
                <c:pt idx="8">
                  <c:v>15</c:v>
                </c:pt>
                <c:pt idx="11">
                  <c:v>8</c:v>
                </c:pt>
                <c:pt idx="14">
                  <c:v>9</c:v>
                </c:pt>
              </c:numCache>
            </c:numRef>
          </c:val>
          <c:extLst>
            <c:ext xmlns:c16="http://schemas.microsoft.com/office/drawing/2014/chart" uri="{C3380CC4-5D6E-409C-BE32-E72D297353CC}">
              <c16:uniqueId val="{00000001-A35E-40D8-88F4-C7D67B4459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4512</c:v>
                </c:pt>
                <c:pt idx="5">
                  <c:v>5172</c:v>
                </c:pt>
                <c:pt idx="8">
                  <c:v>6167</c:v>
                </c:pt>
                <c:pt idx="11">
                  <c:v>6566</c:v>
                </c:pt>
                <c:pt idx="14">
                  <c:v>6463</c:v>
                </c:pt>
              </c:numCache>
            </c:numRef>
          </c:val>
          <c:extLst>
            <c:ext xmlns:c16="http://schemas.microsoft.com/office/drawing/2014/chart" uri="{C3380CC4-5D6E-409C-BE32-E72D297353CC}">
              <c16:uniqueId val="{00000002-A35E-40D8-88F4-C7D67B4459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E-40D8-88F4-C7D67B4459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E-40D8-88F4-C7D67B4459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5E-40D8-88F4-C7D67B4459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3087</c:v>
                </c:pt>
                <c:pt idx="3">
                  <c:v>2922</c:v>
                </c:pt>
                <c:pt idx="6">
                  <c:v>2572</c:v>
                </c:pt>
                <c:pt idx="9">
                  <c:v>2407</c:v>
                </c:pt>
                <c:pt idx="12">
                  <c:v>2445</c:v>
                </c:pt>
              </c:numCache>
            </c:numRef>
          </c:val>
          <c:extLst>
            <c:ext xmlns:c16="http://schemas.microsoft.com/office/drawing/2014/chart" uri="{C3380CC4-5D6E-409C-BE32-E72D297353CC}">
              <c16:uniqueId val="{00000006-A35E-40D8-88F4-C7D67B4459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631</c:v>
                </c:pt>
                <c:pt idx="3">
                  <c:v>510</c:v>
                </c:pt>
                <c:pt idx="6">
                  <c:v>387</c:v>
                </c:pt>
                <c:pt idx="9">
                  <c:v>299</c:v>
                </c:pt>
                <c:pt idx="12">
                  <c:v>394</c:v>
                </c:pt>
              </c:numCache>
            </c:numRef>
          </c:val>
          <c:extLst>
            <c:ext xmlns:c16="http://schemas.microsoft.com/office/drawing/2014/chart" uri="{C3380CC4-5D6E-409C-BE32-E72D297353CC}">
              <c16:uniqueId val="{00000007-A35E-40D8-88F4-C7D67B4459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8814</c:v>
                </c:pt>
                <c:pt idx="3">
                  <c:v>6697</c:v>
                </c:pt>
                <c:pt idx="6">
                  <c:v>6740</c:v>
                </c:pt>
                <c:pt idx="9">
                  <c:v>6574</c:v>
                </c:pt>
                <c:pt idx="12">
                  <c:v>6326</c:v>
                </c:pt>
              </c:numCache>
            </c:numRef>
          </c:val>
          <c:extLst>
            <c:ext xmlns:c16="http://schemas.microsoft.com/office/drawing/2014/chart" uri="{C3380CC4-5D6E-409C-BE32-E72D297353CC}">
              <c16:uniqueId val="{00000008-A35E-40D8-88F4-C7D67B4459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5E-40D8-88F4-C7D67B4459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24916</c:v>
                </c:pt>
                <c:pt idx="3">
                  <c:v>25471</c:v>
                </c:pt>
                <c:pt idx="6">
                  <c:v>26192</c:v>
                </c:pt>
                <c:pt idx="9">
                  <c:v>26066</c:v>
                </c:pt>
                <c:pt idx="12">
                  <c:v>29889</c:v>
                </c:pt>
              </c:numCache>
            </c:numRef>
          </c:val>
          <c:extLst>
            <c:ext xmlns:c16="http://schemas.microsoft.com/office/drawing/2014/chart" uri="{C3380CC4-5D6E-409C-BE32-E72D297353CC}">
              <c16:uniqueId val="{0000000A-A35E-40D8-88F4-C7D67B4459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10905</c:v>
                </c:pt>
                <c:pt idx="2">
                  <c:v>#N/A</c:v>
                </c:pt>
                <c:pt idx="3">
                  <c:v>#N/A</c:v>
                </c:pt>
                <c:pt idx="4">
                  <c:v>8469</c:v>
                </c:pt>
                <c:pt idx="5">
                  <c:v>#N/A</c:v>
                </c:pt>
                <c:pt idx="6">
                  <c:v>#N/A</c:v>
                </c:pt>
                <c:pt idx="7">
                  <c:v>8261</c:v>
                </c:pt>
                <c:pt idx="8">
                  <c:v>#N/A</c:v>
                </c:pt>
                <c:pt idx="9">
                  <c:v>#N/A</c:v>
                </c:pt>
                <c:pt idx="10">
                  <c:v>6914</c:v>
                </c:pt>
                <c:pt idx="11">
                  <c:v>#N/A</c:v>
                </c:pt>
                <c:pt idx="12">
                  <c:v>#N/A</c:v>
                </c:pt>
                <c:pt idx="13">
                  <c:v>10066</c:v>
                </c:pt>
                <c:pt idx="14">
                  <c:v>#N/A</c:v>
                </c:pt>
              </c:numCache>
            </c:numRef>
          </c:val>
          <c:smooth val="0"/>
          <c:extLst>
            <c:ext xmlns:c16="http://schemas.microsoft.com/office/drawing/2014/chart" uri="{C3380CC4-5D6E-409C-BE32-E72D297353CC}">
              <c16:uniqueId val="{0000000B-A35E-40D8-88F4-C7D67B4459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c:v>
                </c:pt>
                <c:pt idx="1">
                  <c:v>1557</c:v>
                </c:pt>
                <c:pt idx="2">
                  <c:v>1666</c:v>
                </c:pt>
              </c:numCache>
            </c:numRef>
          </c:val>
          <c:extLst>
            <c:ext xmlns:c16="http://schemas.microsoft.com/office/drawing/2014/chart" uri="{C3380CC4-5D6E-409C-BE32-E72D297353CC}">
              <c16:uniqueId val="{00000000-A08A-42F6-A14F-B1E5D16E1D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2880</c:v>
                </c:pt>
                <c:pt idx="1">
                  <c:v>2581</c:v>
                </c:pt>
                <c:pt idx="2">
                  <c:v>1999</c:v>
                </c:pt>
              </c:numCache>
            </c:numRef>
          </c:val>
          <c:extLst>
            <c:ext xmlns:c16="http://schemas.microsoft.com/office/drawing/2014/chart" uri="{C3380CC4-5D6E-409C-BE32-E72D297353CC}">
              <c16:uniqueId val="{00000001-A08A-42F6-A14F-B1E5D16E1D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2737</c:v>
                </c:pt>
                <c:pt idx="1">
                  <c:v>2989</c:v>
                </c:pt>
                <c:pt idx="2">
                  <c:v>3031</c:v>
                </c:pt>
              </c:numCache>
            </c:numRef>
          </c:val>
          <c:extLst>
            <c:ext xmlns:c16="http://schemas.microsoft.com/office/drawing/2014/chart" uri="{C3380CC4-5D6E-409C-BE32-E72D297353CC}">
              <c16:uniqueId val="{00000002-A08A-42F6-A14F-B1E5D16E1D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31,936
31,791
632.32
30,013,274
29,786,967
82,056
12,325,099
29,889,159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年度は、市税が対前年度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主に固定資産税の償却資産が増額となっている。しかし、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人口の減少や全国平均を上回る高齢化率（令和２年国勢調査</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脆弱な産業基盤と長引く景気低迷などにより、財政力指数は類似団体平均を下回っており、ほぼ横這いで推移している。平成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年度に「第２次行政改革大綱・推進計画」を策定し、自主財源の確保、負担の公平化や行政の効率化に取り組むことにより、財政の健全化に努めている。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年度から「第２次行政改革大綱・推進計画」を策定し、事務・事業の見直しや行政の効率化に努めている。本年度は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税収及び地方交付税等が増額となったため、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歳入経常一般財源は前年度比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173,529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となった。また経常経費充当一般財源は、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退職手当（定年退職分）で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165,399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千円の減となったものの、公債費で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54,875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千円の増などがあり、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109,903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となった。歳入経常一般財源の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が大きく影響し、比率は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し、本年度は類似団体平均より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ポイント低い比率となっている。今後も継続して行政改革に継続的に取り組み、歳入の確保、歳出の抑制に努めていく必要がある。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45176</xdr:rowOff>
    </xdr:from>
    <xdr:to>
      <xdr:col>23</xdr:col>
      <xdr:colOff>133350</xdr:colOff>
      <xdr:row>59</xdr:row>
      <xdr:rowOff>100330</xdr:rowOff>
    </xdr:to>
    <xdr:cxnSp macro="">
      <xdr:nvCxnSpPr>
        <xdr:cNvPr id="132" name="直線コネクタ 131"/>
        <xdr:cNvCxnSpPr/>
      </xdr:nvCxnSpPr>
      <xdr:spPr>
        <a:xfrm flipV="1">
          <a:off x="4114800" y="1016072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158024</xdr:rowOff>
    </xdr:from>
    <xdr:to>
      <xdr:col>19</xdr:col>
      <xdr:colOff>133350</xdr:colOff>
      <xdr:row>59</xdr:row>
      <xdr:rowOff>100330</xdr:rowOff>
    </xdr:to>
    <xdr:cxnSp macro="">
      <xdr:nvCxnSpPr>
        <xdr:cNvPr id="135" name="直線コネクタ 134"/>
        <xdr:cNvCxnSpPr/>
      </xdr:nvCxnSpPr>
      <xdr:spPr>
        <a:xfrm>
          <a:off x="3225800" y="10102124"/>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158024</xdr:rowOff>
    </xdr:from>
    <xdr:to>
      <xdr:col>15</xdr:col>
      <xdr:colOff>82550</xdr:colOff>
      <xdr:row>60</xdr:row>
      <xdr:rowOff>11612</xdr:rowOff>
    </xdr:to>
    <xdr:cxnSp macro="">
      <xdr:nvCxnSpPr>
        <xdr:cNvPr id="138" name="直線コネクタ 137"/>
        <xdr:cNvCxnSpPr/>
      </xdr:nvCxnSpPr>
      <xdr:spPr>
        <a:xfrm flipV="1">
          <a:off x="2336800" y="10102124"/>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11612</xdr:rowOff>
    </xdr:from>
    <xdr:to>
      <xdr:col>11</xdr:col>
      <xdr:colOff>31750</xdr:colOff>
      <xdr:row>60</xdr:row>
      <xdr:rowOff>52977</xdr:rowOff>
    </xdr:to>
    <xdr:cxnSp macro="">
      <xdr:nvCxnSpPr>
        <xdr:cNvPr id="141" name="直線コネクタ 140"/>
        <xdr:cNvCxnSpPr/>
      </xdr:nvCxnSpPr>
      <xdr:spPr>
        <a:xfrm flipV="1">
          <a:off x="1447800" y="102986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165826</xdr:rowOff>
    </xdr:from>
    <xdr:to>
      <xdr:col>23</xdr:col>
      <xdr:colOff>184150</xdr:colOff>
      <xdr:row>59</xdr:row>
      <xdr:rowOff>95976</xdr:rowOff>
    </xdr:to>
    <xdr:sp macro="" textlink="">
      <xdr:nvSpPr>
        <xdr:cNvPr id="151" name="楕円 150"/>
        <xdr:cNvSpPr/>
      </xdr:nvSpPr>
      <xdr:spPr>
        <a:xfrm>
          <a:off x="4902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10903</xdr:rowOff>
    </xdr:from>
    <xdr:ext cx="762000" cy="259045"/>
    <xdr:sp macro="" textlink="">
      <xdr:nvSpPr>
        <xdr:cNvPr id="152" name="財政構造の弾力性該当値テキスト"/>
        <xdr:cNvSpPr txBox="1"/>
      </xdr:nvSpPr>
      <xdr:spPr>
        <a:xfrm>
          <a:off x="5041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3" name="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4" name="テキスト ボックス 153"/>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107224</xdr:rowOff>
    </xdr:from>
    <xdr:to>
      <xdr:col>15</xdr:col>
      <xdr:colOff>133350</xdr:colOff>
      <xdr:row>59</xdr:row>
      <xdr:rowOff>37374</xdr:rowOff>
    </xdr:to>
    <xdr:sp macro="" textlink="">
      <xdr:nvSpPr>
        <xdr:cNvPr id="155" name="楕円 154"/>
        <xdr:cNvSpPr/>
      </xdr:nvSpPr>
      <xdr:spPr>
        <a:xfrm>
          <a:off x="3175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47551</xdr:rowOff>
    </xdr:from>
    <xdr:ext cx="762000" cy="259045"/>
    <xdr:sp macro="" textlink="">
      <xdr:nvSpPr>
        <xdr:cNvPr id="156" name="テキスト ボックス 155"/>
        <xdr:cNvSpPr txBox="1"/>
      </xdr:nvSpPr>
      <xdr:spPr>
        <a:xfrm>
          <a:off x="2844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132262</xdr:rowOff>
    </xdr:from>
    <xdr:to>
      <xdr:col>11</xdr:col>
      <xdr:colOff>82550</xdr:colOff>
      <xdr:row>60</xdr:row>
      <xdr:rowOff>62412</xdr:rowOff>
    </xdr:to>
    <xdr:sp macro="" textlink="">
      <xdr:nvSpPr>
        <xdr:cNvPr id="157" name="楕円 156"/>
        <xdr:cNvSpPr/>
      </xdr:nvSpPr>
      <xdr:spPr>
        <a:xfrm>
          <a:off x="2286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72589</xdr:rowOff>
    </xdr:from>
    <xdr:ext cx="762000" cy="259045"/>
    <xdr:sp macro="" textlink="">
      <xdr:nvSpPr>
        <xdr:cNvPr id="158" name="テキスト ボックス 157"/>
        <xdr:cNvSpPr txBox="1"/>
      </xdr:nvSpPr>
      <xdr:spPr>
        <a:xfrm>
          <a:off x="1955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59" name="楕円 158"/>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0" name="テキスト ボックス 159"/>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行政面積が広大で保育所数が多く、それら保育所などの施設運営を直営で行っていることによる人件費がこれまで類似団体を上回っている要因となって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が文化複合施設整備事業（前年度比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311,717</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千円増）や物価高騰対応にかかる事業（プレミアム付商品券事業</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413,987</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千円皆増）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などの影響が大きく、前年度比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％の増となっており、人口一人当たりの人件費・物件費でみると、前年度比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34141</xdr:rowOff>
    </xdr:from>
    <xdr:to>
      <xdr:col>23</xdr:col>
      <xdr:colOff>133350</xdr:colOff>
      <xdr:row>82</xdr:row>
      <xdr:rowOff>84015</xdr:rowOff>
    </xdr:to>
    <xdr:cxnSp macro="">
      <xdr:nvCxnSpPr>
        <xdr:cNvPr id="196" name="直線コネクタ 195"/>
        <xdr:cNvCxnSpPr/>
      </xdr:nvCxnSpPr>
      <xdr:spPr>
        <a:xfrm>
          <a:off x="4114800" y="14093041"/>
          <a:ext cx="838200" cy="4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27687</xdr:rowOff>
    </xdr:from>
    <xdr:to>
      <xdr:col>19</xdr:col>
      <xdr:colOff>133350</xdr:colOff>
      <xdr:row>82</xdr:row>
      <xdr:rowOff>34141</xdr:rowOff>
    </xdr:to>
    <xdr:cxnSp macro="">
      <xdr:nvCxnSpPr>
        <xdr:cNvPr id="199" name="直線コネクタ 198"/>
        <xdr:cNvCxnSpPr/>
      </xdr:nvCxnSpPr>
      <xdr:spPr>
        <a:xfrm>
          <a:off x="3225800" y="14086587"/>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17301</xdr:rowOff>
    </xdr:from>
    <xdr:to>
      <xdr:col>15</xdr:col>
      <xdr:colOff>82550</xdr:colOff>
      <xdr:row>82</xdr:row>
      <xdr:rowOff>27687</xdr:rowOff>
    </xdr:to>
    <xdr:cxnSp macro="">
      <xdr:nvCxnSpPr>
        <xdr:cNvPr id="202" name="直線コネクタ 201"/>
        <xdr:cNvCxnSpPr/>
      </xdr:nvCxnSpPr>
      <xdr:spPr>
        <a:xfrm>
          <a:off x="2336800" y="1407620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2037</xdr:rowOff>
    </xdr:from>
    <xdr:to>
      <xdr:col>11</xdr:col>
      <xdr:colOff>31750</xdr:colOff>
      <xdr:row>82</xdr:row>
      <xdr:rowOff>17301</xdr:rowOff>
    </xdr:to>
    <xdr:cxnSp macro="">
      <xdr:nvCxnSpPr>
        <xdr:cNvPr id="205" name="直線コネクタ 204"/>
        <xdr:cNvCxnSpPr/>
      </xdr:nvCxnSpPr>
      <xdr:spPr>
        <a:xfrm>
          <a:off x="1447800" y="14060937"/>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33215</xdr:rowOff>
    </xdr:from>
    <xdr:to>
      <xdr:col>23</xdr:col>
      <xdr:colOff>184150</xdr:colOff>
      <xdr:row>82</xdr:row>
      <xdr:rowOff>134815</xdr:rowOff>
    </xdr:to>
    <xdr:sp macro="" textlink="">
      <xdr:nvSpPr>
        <xdr:cNvPr id="215" name="楕円 214"/>
        <xdr:cNvSpPr/>
      </xdr:nvSpPr>
      <xdr:spPr>
        <a:xfrm>
          <a:off x="4902200" y="140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5292</xdr:rowOff>
    </xdr:from>
    <xdr:ext cx="762000" cy="259045"/>
    <xdr:sp macro="" textlink="">
      <xdr:nvSpPr>
        <xdr:cNvPr id="216" name="人件費・物件費等の状況該当値テキスト"/>
        <xdr:cNvSpPr txBox="1"/>
      </xdr:nvSpPr>
      <xdr:spPr>
        <a:xfrm>
          <a:off x="5041900" y="140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154791</xdr:rowOff>
    </xdr:from>
    <xdr:to>
      <xdr:col>19</xdr:col>
      <xdr:colOff>184150</xdr:colOff>
      <xdr:row>82</xdr:row>
      <xdr:rowOff>84941</xdr:rowOff>
    </xdr:to>
    <xdr:sp macro="" textlink="">
      <xdr:nvSpPr>
        <xdr:cNvPr id="217" name="楕円 216"/>
        <xdr:cNvSpPr/>
      </xdr:nvSpPr>
      <xdr:spPr>
        <a:xfrm>
          <a:off x="4064000" y="140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95118</xdr:rowOff>
    </xdr:from>
    <xdr:ext cx="736600" cy="259045"/>
    <xdr:sp macro="" textlink="">
      <xdr:nvSpPr>
        <xdr:cNvPr id="218" name="テキスト ボックス 217"/>
        <xdr:cNvSpPr txBox="1"/>
      </xdr:nvSpPr>
      <xdr:spPr>
        <a:xfrm>
          <a:off x="3733800" y="1381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148337</xdr:rowOff>
    </xdr:from>
    <xdr:to>
      <xdr:col>15</xdr:col>
      <xdr:colOff>133350</xdr:colOff>
      <xdr:row>82</xdr:row>
      <xdr:rowOff>78487</xdr:rowOff>
    </xdr:to>
    <xdr:sp macro="" textlink="">
      <xdr:nvSpPr>
        <xdr:cNvPr id="219" name="楕円 218"/>
        <xdr:cNvSpPr/>
      </xdr:nvSpPr>
      <xdr:spPr>
        <a:xfrm>
          <a:off x="3175000" y="14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88664</xdr:rowOff>
    </xdr:from>
    <xdr:ext cx="762000" cy="259045"/>
    <xdr:sp macro="" textlink="">
      <xdr:nvSpPr>
        <xdr:cNvPr id="220" name="テキスト ボックス 219"/>
        <xdr:cNvSpPr txBox="1"/>
      </xdr:nvSpPr>
      <xdr:spPr>
        <a:xfrm>
          <a:off x="2844800" y="1380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137951</xdr:rowOff>
    </xdr:from>
    <xdr:to>
      <xdr:col>11</xdr:col>
      <xdr:colOff>82550</xdr:colOff>
      <xdr:row>82</xdr:row>
      <xdr:rowOff>68101</xdr:rowOff>
    </xdr:to>
    <xdr:sp macro="" textlink="">
      <xdr:nvSpPr>
        <xdr:cNvPr id="221" name="楕円 220"/>
        <xdr:cNvSpPr/>
      </xdr:nvSpPr>
      <xdr:spPr>
        <a:xfrm>
          <a:off x="2286000" y="140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78278</xdr:rowOff>
    </xdr:from>
    <xdr:ext cx="762000" cy="259045"/>
    <xdr:sp macro="" textlink="">
      <xdr:nvSpPr>
        <xdr:cNvPr id="222" name="テキスト ボックス 221"/>
        <xdr:cNvSpPr txBox="1"/>
      </xdr:nvSpPr>
      <xdr:spPr>
        <a:xfrm>
          <a:off x="1955800" y="1379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122687</xdr:rowOff>
    </xdr:from>
    <xdr:to>
      <xdr:col>7</xdr:col>
      <xdr:colOff>31750</xdr:colOff>
      <xdr:row>82</xdr:row>
      <xdr:rowOff>52837</xdr:rowOff>
    </xdr:to>
    <xdr:sp macro="" textlink="">
      <xdr:nvSpPr>
        <xdr:cNvPr id="223" name="楕円 222"/>
        <xdr:cNvSpPr/>
      </xdr:nvSpPr>
      <xdr:spPr>
        <a:xfrm>
          <a:off x="1397000" y="140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37614</xdr:rowOff>
    </xdr:from>
    <xdr:ext cx="762000" cy="259045"/>
    <xdr:sp macro="" textlink="">
      <xdr:nvSpPr>
        <xdr:cNvPr id="224" name="テキスト ボックス 223"/>
        <xdr:cNvSpPr txBox="1"/>
      </xdr:nvSpPr>
      <xdr:spPr>
        <a:xfrm>
          <a:off x="1066800" y="1409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国の行政職俸給表に準じた給料表への改定（</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や職務給の適正化（３級止め）（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～）を実施しており、給与水準の適正化を図っている。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今後も引き続き、各種手当の見直しなど、給与水準の適正化に努める。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55739</xdr:rowOff>
    </xdr:to>
    <xdr:cxnSp macro="">
      <xdr:nvCxnSpPr>
        <xdr:cNvPr id="258" name="直線コネクタ 257"/>
        <xdr:cNvCxnSpPr/>
      </xdr:nvCxnSpPr>
      <xdr:spPr>
        <a:xfrm>
          <a:off x="16179800" y="144441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122766</xdr:rowOff>
    </xdr:to>
    <xdr:cxnSp macro="">
      <xdr:nvCxnSpPr>
        <xdr:cNvPr id="261" name="直線コネクタ 260"/>
        <xdr:cNvCxnSpPr/>
      </xdr:nvCxnSpPr>
      <xdr:spPr>
        <a:xfrm flipV="1">
          <a:off x="15290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18345</xdr:rowOff>
    </xdr:to>
    <xdr:cxnSp macro="">
      <xdr:nvCxnSpPr>
        <xdr:cNvPr id="264" name="直線コネクタ 263"/>
        <xdr:cNvCxnSpPr/>
      </xdr:nvCxnSpPr>
      <xdr:spPr>
        <a:xfrm flipV="1">
          <a:off x="14401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7" name="直線コネクタ 266"/>
        <xdr:cNvCxnSpPr/>
      </xdr:nvCxnSpPr>
      <xdr:spPr>
        <a:xfrm flipV="1">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8"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のは、行政面積が広大で保育所数が多く、それら保育所の施設運営を直営で行っていることが主な要因である。今後は、保育所の統廃合、民間委託や給食業務の在り方、また会計年度任用職員制度による職の整理等の検討と歩調を合わせた取り組みを引き続き検討していくとともに、新たな定員管理計画の検討及び策定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120989</xdr:rowOff>
    </xdr:from>
    <xdr:to>
      <xdr:col>81</xdr:col>
      <xdr:colOff>44450</xdr:colOff>
      <xdr:row>61</xdr:row>
      <xdr:rowOff>132249</xdr:rowOff>
    </xdr:to>
    <xdr:cxnSp macro="">
      <xdr:nvCxnSpPr>
        <xdr:cNvPr id="321" name="直線コネクタ 320"/>
        <xdr:cNvCxnSpPr/>
      </xdr:nvCxnSpPr>
      <xdr:spPr>
        <a:xfrm>
          <a:off x="16179800" y="10579439"/>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110532</xdr:rowOff>
    </xdr:from>
    <xdr:to>
      <xdr:col>77</xdr:col>
      <xdr:colOff>44450</xdr:colOff>
      <xdr:row>61</xdr:row>
      <xdr:rowOff>120989</xdr:rowOff>
    </xdr:to>
    <xdr:cxnSp macro="">
      <xdr:nvCxnSpPr>
        <xdr:cNvPr id="324" name="直線コネクタ 323"/>
        <xdr:cNvCxnSpPr/>
      </xdr:nvCxnSpPr>
      <xdr:spPr>
        <a:xfrm>
          <a:off x="15290800" y="1056898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97663</xdr:rowOff>
    </xdr:from>
    <xdr:to>
      <xdr:col>72</xdr:col>
      <xdr:colOff>203200</xdr:colOff>
      <xdr:row>61</xdr:row>
      <xdr:rowOff>110532</xdr:rowOff>
    </xdr:to>
    <xdr:cxnSp macro="">
      <xdr:nvCxnSpPr>
        <xdr:cNvPr id="327" name="直線コネクタ 326"/>
        <xdr:cNvCxnSpPr/>
      </xdr:nvCxnSpPr>
      <xdr:spPr>
        <a:xfrm>
          <a:off x="14401800" y="1055611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90424</xdr:rowOff>
    </xdr:from>
    <xdr:to>
      <xdr:col>68</xdr:col>
      <xdr:colOff>152400</xdr:colOff>
      <xdr:row>61</xdr:row>
      <xdr:rowOff>97663</xdr:rowOff>
    </xdr:to>
    <xdr:cxnSp macro="">
      <xdr:nvCxnSpPr>
        <xdr:cNvPr id="330" name="直線コネクタ 329"/>
        <xdr:cNvCxnSpPr/>
      </xdr:nvCxnSpPr>
      <xdr:spPr>
        <a:xfrm>
          <a:off x="13512800" y="105488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81449</xdr:rowOff>
    </xdr:from>
    <xdr:to>
      <xdr:col>81</xdr:col>
      <xdr:colOff>95250</xdr:colOff>
      <xdr:row>62</xdr:row>
      <xdr:rowOff>11599</xdr:rowOff>
    </xdr:to>
    <xdr:sp macro="" textlink="">
      <xdr:nvSpPr>
        <xdr:cNvPr id="340" name="楕円 339"/>
        <xdr:cNvSpPr/>
      </xdr:nvSpPr>
      <xdr:spPr>
        <a:xfrm>
          <a:off x="169672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53526</xdr:rowOff>
    </xdr:from>
    <xdr:ext cx="762000" cy="259045"/>
    <xdr:sp macro="" textlink="">
      <xdr:nvSpPr>
        <xdr:cNvPr id="341" name="定員管理の状況該当値テキスト"/>
        <xdr:cNvSpPr txBox="1"/>
      </xdr:nvSpPr>
      <xdr:spPr>
        <a:xfrm>
          <a:off x="17106900" y="1051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70189</xdr:rowOff>
    </xdr:from>
    <xdr:to>
      <xdr:col>77</xdr:col>
      <xdr:colOff>95250</xdr:colOff>
      <xdr:row>62</xdr:row>
      <xdr:rowOff>339</xdr:rowOff>
    </xdr:to>
    <xdr:sp macro="" textlink="">
      <xdr:nvSpPr>
        <xdr:cNvPr id="342" name="楕円 341"/>
        <xdr:cNvSpPr/>
      </xdr:nvSpPr>
      <xdr:spPr>
        <a:xfrm>
          <a:off x="16129000" y="105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156566</xdr:rowOff>
    </xdr:from>
    <xdr:ext cx="736600" cy="259045"/>
    <xdr:sp macro="" textlink="">
      <xdr:nvSpPr>
        <xdr:cNvPr id="343" name="テキスト ボックス 342"/>
        <xdr:cNvSpPr txBox="1"/>
      </xdr:nvSpPr>
      <xdr:spPr>
        <a:xfrm>
          <a:off x="15798800" y="1061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59732</xdr:rowOff>
    </xdr:from>
    <xdr:to>
      <xdr:col>73</xdr:col>
      <xdr:colOff>44450</xdr:colOff>
      <xdr:row>61</xdr:row>
      <xdr:rowOff>161332</xdr:rowOff>
    </xdr:to>
    <xdr:sp macro="" textlink="">
      <xdr:nvSpPr>
        <xdr:cNvPr id="344" name="楕円 343"/>
        <xdr:cNvSpPr/>
      </xdr:nvSpPr>
      <xdr:spPr>
        <a:xfrm>
          <a:off x="15240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146109</xdr:rowOff>
    </xdr:from>
    <xdr:ext cx="762000" cy="259045"/>
    <xdr:sp macro="" textlink="">
      <xdr:nvSpPr>
        <xdr:cNvPr id="345" name="テキスト ボックス 344"/>
        <xdr:cNvSpPr txBox="1"/>
      </xdr:nvSpPr>
      <xdr:spPr>
        <a:xfrm>
          <a:off x="14909800" y="106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46863</xdr:rowOff>
    </xdr:from>
    <xdr:to>
      <xdr:col>68</xdr:col>
      <xdr:colOff>203200</xdr:colOff>
      <xdr:row>61</xdr:row>
      <xdr:rowOff>148463</xdr:rowOff>
    </xdr:to>
    <xdr:sp macro="" textlink="">
      <xdr:nvSpPr>
        <xdr:cNvPr id="346" name="楕円 345"/>
        <xdr:cNvSpPr/>
      </xdr:nvSpPr>
      <xdr:spPr>
        <a:xfrm>
          <a:off x="14351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47" name="テキスト ボックス 346"/>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39624</xdr:rowOff>
    </xdr:from>
    <xdr:to>
      <xdr:col>64</xdr:col>
      <xdr:colOff>152400</xdr:colOff>
      <xdr:row>61</xdr:row>
      <xdr:rowOff>141224</xdr:rowOff>
    </xdr:to>
    <xdr:sp macro="" textlink="">
      <xdr:nvSpPr>
        <xdr:cNvPr id="348" name="楕円 347"/>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126001</xdr:rowOff>
    </xdr:from>
    <xdr:ext cx="762000" cy="259045"/>
    <xdr:sp macro="" textlink="">
      <xdr:nvSpPr>
        <xdr:cNvPr id="349" name="テキスト ボックス 348"/>
        <xdr:cNvSpPr txBox="1"/>
      </xdr:nvSpPr>
      <xdr:spPr>
        <a:xfrm>
          <a:off x="13131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年度からの普通建設事業の大幅削減による地方債発行額の抑制などにより、改善してきているが、依然として類似団体平均を上回っている。また、平成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の新庁舎建設、給食センター建設、西土佐総合支所庁舎建設など合併関連の大型施設整備や、南海トラフ地震に備えた防災関連施設の整備もある程度完了し、公債費は減少傾向にあったが、今年度は令和元年度同意債の過疎対策事業債の償還開始等の影響で、実質公債費率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高い比率となった。今後も文化複合施設の元金償還の開始や東山小学校の改築など大型事業が控えているため、財政の硬直化を招かないよう、普通建設事業の見直しによる地方債発行額の抑制、辺地・過疎対策事業債など交付税措置の有利な地方債の活用、繰上償還の実施など、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48154</xdr:rowOff>
    </xdr:to>
    <xdr:cxnSp macro="">
      <xdr:nvCxnSpPr>
        <xdr:cNvPr id="383" name="直線コネクタ 382"/>
        <xdr:cNvCxnSpPr/>
      </xdr:nvCxnSpPr>
      <xdr:spPr>
        <a:xfrm>
          <a:off x="16179800" y="63757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32067</xdr:rowOff>
    </xdr:to>
    <xdr:cxnSp macro="">
      <xdr:nvCxnSpPr>
        <xdr:cNvPr id="386" name="直線コネクタ 385"/>
        <xdr:cNvCxnSpPr/>
      </xdr:nvCxnSpPr>
      <xdr:spPr>
        <a:xfrm>
          <a:off x="15290800" y="6375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40111</xdr:rowOff>
    </xdr:to>
    <xdr:cxnSp macro="">
      <xdr:nvCxnSpPr>
        <xdr:cNvPr id="389" name="直線コネクタ 388"/>
        <xdr:cNvCxnSpPr/>
      </xdr:nvCxnSpPr>
      <xdr:spPr>
        <a:xfrm flipV="1">
          <a:off x="14401800" y="637571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58208</xdr:rowOff>
    </xdr:to>
    <xdr:cxnSp macro="">
      <xdr:nvCxnSpPr>
        <xdr:cNvPr id="392" name="直線コネクタ 391"/>
        <xdr:cNvCxnSpPr/>
      </xdr:nvCxnSpPr>
      <xdr:spPr>
        <a:xfrm flipV="1">
          <a:off x="13512800" y="63837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2" name="楕円 401"/>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3" name="公債費負担の状況該当値テキスト"/>
        <xdr:cNvSpPr txBox="1"/>
      </xdr:nvSpPr>
      <xdr:spPr>
        <a:xfrm>
          <a:off x="17106900" y="63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4" name="楕円 403"/>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5" name="テキスト ボックス 404"/>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6" name="楕円 405"/>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7" name="テキスト ボックス 406"/>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8" name="楕円 407"/>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75688</xdr:rowOff>
    </xdr:from>
    <xdr:ext cx="762000" cy="259045"/>
    <xdr:sp macro="" textlink="">
      <xdr:nvSpPr>
        <xdr:cNvPr id="409" name="テキスト ボックス 408"/>
        <xdr:cNvSpPr txBox="1"/>
      </xdr:nvSpPr>
      <xdr:spPr>
        <a:xfrm>
          <a:off x="14020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0" name="楕円 409"/>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1" name="テキスト ボックス 410"/>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類似団体平均を上回っているのは、これまでの南海トラフ地震に備えた防災関連施設の整備、合併特例債の活用、道の駅整備など投資による地方債残高の増が主な理由である。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また、本年度は文化複合施設の建設が完了したことなどにより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3,822,730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千円の増となったことも影響し、将来負担比率は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ポイント高い比率となった。</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選択と集中による普通建設事業の抑制や合併特例債、辺地・過疎対策事業債など交付税措置の有利な地方債の活用、繰上償還の実施など、公債費負担の適正化に努め</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168783</xdr:rowOff>
    </xdr:from>
    <xdr:to>
      <xdr:col>81</xdr:col>
      <xdr:colOff>44450</xdr:colOff>
      <xdr:row>18</xdr:row>
      <xdr:rowOff>66379</xdr:rowOff>
    </xdr:to>
    <xdr:cxnSp macro="">
      <xdr:nvCxnSpPr>
        <xdr:cNvPr id="445" name="直線コネクタ 444"/>
        <xdr:cNvCxnSpPr/>
      </xdr:nvCxnSpPr>
      <xdr:spPr>
        <a:xfrm>
          <a:off x="16179800" y="2911983"/>
          <a:ext cx="838200" cy="2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168783</xdr:rowOff>
    </xdr:from>
    <xdr:to>
      <xdr:col>77</xdr:col>
      <xdr:colOff>44450</xdr:colOff>
      <xdr:row>17</xdr:row>
      <xdr:rowOff>80984</xdr:rowOff>
    </xdr:to>
    <xdr:cxnSp macro="">
      <xdr:nvCxnSpPr>
        <xdr:cNvPr id="448" name="直線コネクタ 447"/>
        <xdr:cNvCxnSpPr/>
      </xdr:nvCxnSpPr>
      <xdr:spPr>
        <a:xfrm flipV="1">
          <a:off x="15290800" y="2911983"/>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80984</xdr:rowOff>
    </xdr:from>
    <xdr:to>
      <xdr:col>72</xdr:col>
      <xdr:colOff>203200</xdr:colOff>
      <xdr:row>17</xdr:row>
      <xdr:rowOff>132461</xdr:rowOff>
    </xdr:to>
    <xdr:cxnSp macro="">
      <xdr:nvCxnSpPr>
        <xdr:cNvPr id="451" name="直線コネクタ 450"/>
        <xdr:cNvCxnSpPr/>
      </xdr:nvCxnSpPr>
      <xdr:spPr>
        <a:xfrm flipV="1">
          <a:off x="14401800" y="2995634"/>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132461</xdr:rowOff>
    </xdr:from>
    <xdr:to>
      <xdr:col>68</xdr:col>
      <xdr:colOff>152400</xdr:colOff>
      <xdr:row>19</xdr:row>
      <xdr:rowOff>25231</xdr:rowOff>
    </xdr:to>
    <xdr:cxnSp macro="">
      <xdr:nvCxnSpPr>
        <xdr:cNvPr id="454" name="直線コネクタ 453"/>
        <xdr:cNvCxnSpPr/>
      </xdr:nvCxnSpPr>
      <xdr:spPr>
        <a:xfrm flipV="1">
          <a:off x="13512800" y="3047111"/>
          <a:ext cx="889000" cy="2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15579</xdr:rowOff>
    </xdr:from>
    <xdr:to>
      <xdr:col>81</xdr:col>
      <xdr:colOff>95250</xdr:colOff>
      <xdr:row>18</xdr:row>
      <xdr:rowOff>117179</xdr:rowOff>
    </xdr:to>
    <xdr:sp macro="" textlink="">
      <xdr:nvSpPr>
        <xdr:cNvPr id="464" name="楕円 463"/>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159106</xdr:rowOff>
    </xdr:from>
    <xdr:ext cx="762000" cy="259045"/>
    <xdr:sp macro="" textlink="">
      <xdr:nvSpPr>
        <xdr:cNvPr id="465"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117983</xdr:rowOff>
    </xdr:from>
    <xdr:to>
      <xdr:col>77</xdr:col>
      <xdr:colOff>95250</xdr:colOff>
      <xdr:row>17</xdr:row>
      <xdr:rowOff>48133</xdr:rowOff>
    </xdr:to>
    <xdr:sp macro="" textlink="">
      <xdr:nvSpPr>
        <xdr:cNvPr id="466" name="楕円 465"/>
        <xdr:cNvSpPr/>
      </xdr:nvSpPr>
      <xdr:spPr>
        <a:xfrm>
          <a:off x="16129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32910</xdr:rowOff>
    </xdr:from>
    <xdr:ext cx="736600" cy="259045"/>
    <xdr:sp macro="" textlink="">
      <xdr:nvSpPr>
        <xdr:cNvPr id="467" name="テキスト ボックス 466"/>
        <xdr:cNvSpPr txBox="1"/>
      </xdr:nvSpPr>
      <xdr:spPr>
        <a:xfrm>
          <a:off x="15798800" y="294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30184</xdr:rowOff>
    </xdr:from>
    <xdr:to>
      <xdr:col>73</xdr:col>
      <xdr:colOff>44450</xdr:colOff>
      <xdr:row>17</xdr:row>
      <xdr:rowOff>131784</xdr:rowOff>
    </xdr:to>
    <xdr:sp macro="" textlink="">
      <xdr:nvSpPr>
        <xdr:cNvPr id="468" name="楕円 467"/>
        <xdr:cNvSpPr/>
      </xdr:nvSpPr>
      <xdr:spPr>
        <a:xfrm>
          <a:off x="15240000" y="29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116561</xdr:rowOff>
    </xdr:from>
    <xdr:ext cx="762000" cy="259045"/>
    <xdr:sp macro="" textlink="">
      <xdr:nvSpPr>
        <xdr:cNvPr id="469" name="テキスト ボックス 468"/>
        <xdr:cNvSpPr txBox="1"/>
      </xdr:nvSpPr>
      <xdr:spPr>
        <a:xfrm>
          <a:off x="14909800" y="303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81661</xdr:rowOff>
    </xdr:from>
    <xdr:to>
      <xdr:col>68</xdr:col>
      <xdr:colOff>203200</xdr:colOff>
      <xdr:row>18</xdr:row>
      <xdr:rowOff>11811</xdr:rowOff>
    </xdr:to>
    <xdr:sp macro="" textlink="">
      <xdr:nvSpPr>
        <xdr:cNvPr id="470" name="楕円 469"/>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168038</xdr:rowOff>
    </xdr:from>
    <xdr:ext cx="762000" cy="259045"/>
    <xdr:sp macro="" textlink="">
      <xdr:nvSpPr>
        <xdr:cNvPr id="471" name="テキスト ボックス 470"/>
        <xdr:cNvSpPr txBox="1"/>
      </xdr:nvSpPr>
      <xdr:spPr>
        <a:xfrm>
          <a:off x="14020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145881</xdr:rowOff>
    </xdr:from>
    <xdr:to>
      <xdr:col>64</xdr:col>
      <xdr:colOff>152400</xdr:colOff>
      <xdr:row>19</xdr:row>
      <xdr:rowOff>76031</xdr:rowOff>
    </xdr:to>
    <xdr:sp macro="" textlink="">
      <xdr:nvSpPr>
        <xdr:cNvPr id="472" name="楕円 471"/>
        <xdr:cNvSpPr/>
      </xdr:nvSpPr>
      <xdr:spPr>
        <a:xfrm>
          <a:off x="13462000" y="3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60808</xdr:rowOff>
    </xdr:from>
    <xdr:ext cx="762000" cy="259045"/>
    <xdr:sp macro="" textlink="">
      <xdr:nvSpPr>
        <xdr:cNvPr id="473" name="テキスト ボックス 472"/>
        <xdr:cNvSpPr txBox="1"/>
      </xdr:nvSpPr>
      <xdr:spPr>
        <a:xfrm>
          <a:off x="13131800" y="331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31,936
31,791
632.32
30,013,274
29,786,967
82,056
12,325,099
29,889,159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本年度は、会計年度任用職員の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給与費は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となったものの、退職手当の減</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により、経常経費充当一般財源は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195,580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％減少、歳入経常一般財源が前年度より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職員数の適正化と、給与水準の適正化</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69850</xdr:rowOff>
    </xdr:to>
    <xdr:cxnSp macro="">
      <xdr:nvCxnSpPr>
        <xdr:cNvPr id="66" name="直線コネクタ 65"/>
        <xdr:cNvCxnSpPr/>
      </xdr:nvCxnSpPr>
      <xdr:spPr>
        <a:xfrm flipV="1">
          <a:off x="3987800" y="6276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69850</xdr:rowOff>
    </xdr:to>
    <xdr:cxnSp macro="">
      <xdr:nvCxnSpPr>
        <xdr:cNvPr id="69" name="直線コネクタ 68"/>
        <xdr:cNvCxnSpPr/>
      </xdr:nvCxnSpPr>
      <xdr:spPr>
        <a:xfrm>
          <a:off x="3098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38</xdr:row>
      <xdr:rowOff>35560</xdr:rowOff>
    </xdr:to>
    <xdr:cxnSp macro="">
      <xdr:nvCxnSpPr>
        <xdr:cNvPr id="72" name="直線コネクタ 71"/>
        <xdr:cNvCxnSpPr/>
      </xdr:nvCxnSpPr>
      <xdr:spPr>
        <a:xfrm flipV="1">
          <a:off x="2209800" y="6322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38</xdr:row>
      <xdr:rowOff>35560</xdr:rowOff>
    </xdr:to>
    <xdr:cxnSp macro="">
      <xdr:nvCxnSpPr>
        <xdr:cNvPr id="75" name="直線コネクタ 74"/>
        <xdr:cNvCxnSpPr/>
      </xdr:nvCxnSpPr>
      <xdr:spPr>
        <a:xfrm>
          <a:off x="1320800" y="63068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類似団体平均を大きく下回るのは、直営での施設管理業務が多いことが要因と考えられる。本年度は、物件費に係る経常一般財源は、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33,109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千円減少している。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比率算定の分母となる歳入経常一般財源が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）しており、前年度比から</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となっている。今後も、行政改革に引続き取り組み、歳出の削減に努める。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31750</xdr:rowOff>
    </xdr:to>
    <xdr:cxnSp macro="">
      <xdr:nvCxnSpPr>
        <xdr:cNvPr id="127" name="直線コネクタ 126"/>
        <xdr:cNvCxnSpPr/>
      </xdr:nvCxnSpPr>
      <xdr:spPr>
        <a:xfrm flipV="1">
          <a:off x="15671800" y="258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0" name="直線コネクタ 129"/>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142240</xdr:rowOff>
    </xdr:to>
    <xdr:cxnSp macro="">
      <xdr:nvCxnSpPr>
        <xdr:cNvPr id="133" name="直線コネクタ 132"/>
        <xdr:cNvCxnSpPr/>
      </xdr:nvCxnSpPr>
      <xdr:spPr>
        <a:xfrm flipV="1">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123190</xdr:rowOff>
    </xdr:to>
    <xdr:cxnSp macro="">
      <xdr:nvCxnSpPr>
        <xdr:cNvPr id="136" name="直線コネクタ 135"/>
        <xdr:cNvCxnSpPr/>
      </xdr:nvCxnSpPr>
      <xdr:spPr>
        <a:xfrm flipV="1">
          <a:off x="13004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扶助費に係る経常収支比率は類似団体平均を</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ポイント上回っている。前年度と比較すると、経常経費充当一般財源は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7,158</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％減少している。また、歳入経常一般財源が前年度より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今後は少子高齢化の進展により扶助費の増加が見込まれるため、審査等の適正化に努める。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69850</xdr:rowOff>
    </xdr:to>
    <xdr:cxnSp macro="">
      <xdr:nvCxnSpPr>
        <xdr:cNvPr id="188" name="直線コネクタ 187"/>
        <xdr:cNvCxnSpPr/>
      </xdr:nvCxnSpPr>
      <xdr:spPr>
        <a:xfrm flipV="1">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91" name="直線コネクタ 190"/>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0</xdr:rowOff>
    </xdr:to>
    <xdr:cxnSp macro="">
      <xdr:nvCxnSpPr>
        <xdr:cNvPr id="194" name="直線コネクタ 193"/>
        <xdr:cNvCxnSpPr/>
      </xdr:nvCxnSpPr>
      <xdr:spPr>
        <a:xfrm flipV="1">
          <a:off x="2209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38100</xdr:rowOff>
    </xdr:to>
    <xdr:cxnSp macro="">
      <xdr:nvCxnSpPr>
        <xdr:cNvPr id="197" name="直線コネクタ 196"/>
        <xdr:cNvCxnSpPr/>
      </xdr:nvCxnSpPr>
      <xdr:spPr>
        <a:xfrm flipV="1">
          <a:off x="1320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1" name="楕円 210"/>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2" name="テキスト ボックス 211"/>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5" name="楕円 214"/>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6" name="テキスト ボックス 215"/>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その他に係る経常収支比率は本年度類似団体平均を下回っている。施設の老朽化による維持補修費に係る経常一般財源は、対前年度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24,804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繰出金に係る経常一般財源は、国民健康保険会計事業勘定の繰出金の増加等により、対前年度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61,391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比率算定の分母となる歳入経常一般財源が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となっている。引き続き、施設の計画的な修繕による長寿命化などに取り組む。</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12700</xdr:rowOff>
    </xdr:to>
    <xdr:cxnSp macro="">
      <xdr:nvCxnSpPr>
        <xdr:cNvPr id="251" name="直線コネクタ 250"/>
        <xdr:cNvCxnSpPr/>
      </xdr:nvCxnSpPr>
      <xdr:spPr>
        <a:xfrm>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1815</xdr:rowOff>
    </xdr:to>
    <xdr:cxnSp macro="">
      <xdr:nvCxnSpPr>
        <xdr:cNvPr id="254" name="直線コネクタ 253"/>
        <xdr:cNvCxnSpPr/>
      </xdr:nvCxnSpPr>
      <xdr:spPr>
        <a:xfrm flipV="1">
          <a:off x="14782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1815</xdr:rowOff>
    </xdr:to>
    <xdr:cxnSp macro="">
      <xdr:nvCxnSpPr>
        <xdr:cNvPr id="257" name="直線コネクタ 256"/>
        <xdr:cNvCxnSpPr/>
      </xdr:nvCxnSpPr>
      <xdr:spPr>
        <a:xfrm>
          <a:off x="13893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58</xdr:row>
      <xdr:rowOff>127000</xdr:rowOff>
    </xdr:to>
    <xdr:cxnSp macro="">
      <xdr:nvCxnSpPr>
        <xdr:cNvPr id="260" name="直線コネクタ 259"/>
        <xdr:cNvCxnSpPr/>
      </xdr:nvCxnSpPr>
      <xdr:spPr>
        <a:xfrm flipV="1">
          <a:off x="13004800" y="9592128"/>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本年度は、補助費等に係る経常一般財源は、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幡多広域市町村圏事務組合や病院事業会計への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負担金の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などにより、全体で対前年度比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る。比率算定の分母となる歳入経常一般財源が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）しており、前年度比で</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となっている。引き続き、ごみ減量化の促進、一部事務組合運営の合理化に努めるとともに、各種補助金の見直しや廃止を検討する。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14986</xdr:rowOff>
    </xdr:to>
    <xdr:cxnSp macro="">
      <xdr:nvCxnSpPr>
        <xdr:cNvPr id="309" name="直線コネクタ 308"/>
        <xdr:cNvCxnSpPr/>
      </xdr:nvCxnSpPr>
      <xdr:spPr>
        <a:xfrm flipV="1">
          <a:off x="15671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14986</xdr:rowOff>
    </xdr:to>
    <xdr:cxnSp macro="">
      <xdr:nvCxnSpPr>
        <xdr:cNvPr id="312" name="直線コネクタ 311"/>
        <xdr:cNvCxnSpPr/>
      </xdr:nvCxnSpPr>
      <xdr:spPr>
        <a:xfrm>
          <a:off x="14782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24130</xdr:rowOff>
    </xdr:to>
    <xdr:cxnSp macro="">
      <xdr:nvCxnSpPr>
        <xdr:cNvPr id="315" name="直線コネクタ 314"/>
        <xdr:cNvCxnSpPr/>
      </xdr:nvCxnSpPr>
      <xdr:spPr>
        <a:xfrm flipV="1">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37</xdr:row>
      <xdr:rowOff>24130</xdr:rowOff>
    </xdr:to>
    <xdr:cxnSp macro="">
      <xdr:nvCxnSpPr>
        <xdr:cNvPr id="318" name="直線コネクタ 317"/>
        <xdr:cNvCxnSpPr/>
      </xdr:nvCxnSpPr>
      <xdr:spPr>
        <a:xfrm>
          <a:off x="13004800" y="62443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既発債の償還開始等の影響で、前年度より経常経費充当一般財源は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54,875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これまでの大型施設整備や南海トラフ地震に備えた防災関連施設の整備、合併特例債の活用による投資に伴う償還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に加え、本年度に完成した文化複合施設や東山小学校の改築などに係る償還も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必要であ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普通建設事業の削減による地方債発行額の抑制、交付税措置の有利な地方債の活用など、適正化に努める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29845</xdr:rowOff>
    </xdr:to>
    <xdr:cxnSp macro="">
      <xdr:nvCxnSpPr>
        <xdr:cNvPr id="369" name="直線コネクタ 368"/>
        <xdr:cNvCxnSpPr/>
      </xdr:nvCxnSpPr>
      <xdr:spPr>
        <a:xfrm>
          <a:off x="3987800" y="12882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24130</xdr:rowOff>
    </xdr:to>
    <xdr:cxnSp macro="">
      <xdr:nvCxnSpPr>
        <xdr:cNvPr id="372" name="直線コネクタ 371"/>
        <xdr:cNvCxnSpPr/>
      </xdr:nvCxnSpPr>
      <xdr:spPr>
        <a:xfrm>
          <a:off x="3098800" y="12861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24130</xdr:rowOff>
    </xdr:to>
    <xdr:cxnSp macro="">
      <xdr:nvCxnSpPr>
        <xdr:cNvPr id="375" name="直線コネクタ 374"/>
        <xdr:cNvCxnSpPr/>
      </xdr:nvCxnSpPr>
      <xdr:spPr>
        <a:xfrm flipV="1">
          <a:off x="2209800" y="12861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31750</xdr:rowOff>
    </xdr:to>
    <xdr:cxnSp macro="">
      <xdr:nvCxnSpPr>
        <xdr:cNvPr id="378" name="直線コネクタ 377"/>
        <xdr:cNvCxnSpPr/>
      </xdr:nvCxnSpPr>
      <xdr:spPr>
        <a:xfrm flipV="1">
          <a:off x="1320800" y="1288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8" name="楕円 387"/>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89"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0" name="楕円 389"/>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91" name="テキスト ボックス 390"/>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2" name="楕円 391"/>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93" name="テキスト ボックス 392"/>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4" name="楕円 393"/>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59707</xdr:rowOff>
    </xdr:from>
    <xdr:ext cx="762000" cy="259045"/>
    <xdr:sp macro="" textlink="">
      <xdr:nvSpPr>
        <xdr:cNvPr id="395" name="テキスト ボックス 394"/>
        <xdr:cNvSpPr txBox="1"/>
      </xdr:nvSpPr>
      <xdr:spPr>
        <a:xfrm>
          <a:off x="1828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類似団体平均を下回っている。公債費以外の経費のうち</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・補助費等については、類似団体平均を上回っているため、各分析欄に記した取り組みを推進して、一層の削減に努める。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120142</xdr:rowOff>
    </xdr:to>
    <xdr:cxnSp macro="">
      <xdr:nvCxnSpPr>
        <xdr:cNvPr id="428" name="直線コネクタ 427"/>
        <xdr:cNvCxnSpPr/>
      </xdr:nvCxnSpPr>
      <xdr:spPr>
        <a:xfrm flipV="1">
          <a:off x="15671800" y="128920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120142</xdr:rowOff>
    </xdr:to>
    <xdr:cxnSp macro="">
      <xdr:nvCxnSpPr>
        <xdr:cNvPr id="431" name="直線コネクタ 430"/>
        <xdr:cNvCxnSpPr/>
      </xdr:nvCxnSpPr>
      <xdr:spPr>
        <a:xfrm>
          <a:off x="14782800" y="128783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76</xdr:row>
      <xdr:rowOff>58420</xdr:rowOff>
    </xdr:to>
    <xdr:cxnSp macro="">
      <xdr:nvCxnSpPr>
        <xdr:cNvPr id="434" name="直線コネクタ 433"/>
        <xdr:cNvCxnSpPr/>
      </xdr:nvCxnSpPr>
      <xdr:spPr>
        <a:xfrm flipV="1">
          <a:off x="13893800" y="128783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94996</xdr:rowOff>
    </xdr:to>
    <xdr:cxnSp macro="">
      <xdr:nvCxnSpPr>
        <xdr:cNvPr id="437" name="直線コネクタ 436"/>
        <xdr:cNvCxnSpPr/>
      </xdr:nvCxnSpPr>
      <xdr:spPr>
        <a:xfrm flipV="1">
          <a:off x="13004800" y="13088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7" name="楕円 446"/>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48"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9" name="楕円 448"/>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0" name="テキスト ボックス 449"/>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51" name="楕円 450"/>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2" name="テキスト ボックス 451"/>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3" name="楕円 45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4" name="テキスト ボックス 453"/>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5" name="楕円 454"/>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6" name="テキスト ボックス 45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61076</xdr:rowOff>
    </xdr:from>
    <xdr:to>
      <xdr:col>29</xdr:col>
      <xdr:colOff>127000</xdr:colOff>
      <xdr:row>16</xdr:row>
      <xdr:rowOff>120980</xdr:rowOff>
    </xdr:to>
    <xdr:cxnSp macro="">
      <xdr:nvCxnSpPr>
        <xdr:cNvPr id="52" name="直線コネクタ 51"/>
        <xdr:cNvCxnSpPr/>
      </xdr:nvCxnSpPr>
      <xdr:spPr bwMode="auto">
        <a:xfrm flipV="1">
          <a:off x="5003800" y="2851901"/>
          <a:ext cx="647700" cy="5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120980</xdr:rowOff>
    </xdr:from>
    <xdr:to>
      <xdr:col>26</xdr:col>
      <xdr:colOff>50800</xdr:colOff>
      <xdr:row>16</xdr:row>
      <xdr:rowOff>125890</xdr:rowOff>
    </xdr:to>
    <xdr:cxnSp macro="">
      <xdr:nvCxnSpPr>
        <xdr:cNvPr id="55" name="直線コネクタ 54"/>
        <xdr:cNvCxnSpPr/>
      </xdr:nvCxnSpPr>
      <xdr:spPr bwMode="auto">
        <a:xfrm flipV="1">
          <a:off x="4305300" y="2911805"/>
          <a:ext cx="698500" cy="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125890</xdr:rowOff>
    </xdr:from>
    <xdr:to>
      <xdr:col>22</xdr:col>
      <xdr:colOff>114300</xdr:colOff>
      <xdr:row>16</xdr:row>
      <xdr:rowOff>154835</xdr:rowOff>
    </xdr:to>
    <xdr:cxnSp macro="">
      <xdr:nvCxnSpPr>
        <xdr:cNvPr id="58" name="直線コネクタ 57"/>
        <xdr:cNvCxnSpPr/>
      </xdr:nvCxnSpPr>
      <xdr:spPr bwMode="auto">
        <a:xfrm flipV="1">
          <a:off x="3606800" y="2916715"/>
          <a:ext cx="698500" cy="28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114471</xdr:rowOff>
    </xdr:from>
    <xdr:to>
      <xdr:col>18</xdr:col>
      <xdr:colOff>177800</xdr:colOff>
      <xdr:row>16</xdr:row>
      <xdr:rowOff>154835</xdr:rowOff>
    </xdr:to>
    <xdr:cxnSp macro="">
      <xdr:nvCxnSpPr>
        <xdr:cNvPr id="61" name="直線コネクタ 60"/>
        <xdr:cNvCxnSpPr/>
      </xdr:nvCxnSpPr>
      <xdr:spPr bwMode="auto">
        <a:xfrm>
          <a:off x="2908300" y="2905296"/>
          <a:ext cx="6985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10276</xdr:rowOff>
    </xdr:from>
    <xdr:to>
      <xdr:col>29</xdr:col>
      <xdr:colOff>177800</xdr:colOff>
      <xdr:row>16</xdr:row>
      <xdr:rowOff>111876</xdr:rowOff>
    </xdr:to>
    <xdr:sp macro="" textlink="">
      <xdr:nvSpPr>
        <xdr:cNvPr id="71" name="楕円 70"/>
        <xdr:cNvSpPr/>
      </xdr:nvSpPr>
      <xdr:spPr bwMode="auto">
        <a:xfrm>
          <a:off x="5600700" y="280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26803</xdr:rowOff>
    </xdr:from>
    <xdr:ext cx="762000" cy="259045"/>
    <xdr:sp macro="" textlink="">
      <xdr:nvSpPr>
        <xdr:cNvPr id="72" name="人口1人当たり決算額の推移該当値テキスト130"/>
        <xdr:cNvSpPr txBox="1"/>
      </xdr:nvSpPr>
      <xdr:spPr>
        <a:xfrm>
          <a:off x="5740400" y="26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70180</xdr:rowOff>
    </xdr:from>
    <xdr:to>
      <xdr:col>26</xdr:col>
      <xdr:colOff>101600</xdr:colOff>
      <xdr:row>17</xdr:row>
      <xdr:rowOff>330</xdr:rowOff>
    </xdr:to>
    <xdr:sp macro="" textlink="">
      <xdr:nvSpPr>
        <xdr:cNvPr id="73" name="楕円 72"/>
        <xdr:cNvSpPr/>
      </xdr:nvSpPr>
      <xdr:spPr bwMode="auto">
        <a:xfrm>
          <a:off x="4953000" y="28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xdr:rowOff>
    </xdr:from>
    <xdr:ext cx="736600" cy="259045"/>
    <xdr:sp macro="" textlink="">
      <xdr:nvSpPr>
        <xdr:cNvPr id="74" name="テキスト ボックス 73"/>
        <xdr:cNvSpPr txBox="1"/>
      </xdr:nvSpPr>
      <xdr:spPr>
        <a:xfrm>
          <a:off x="4622800" y="262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75090</xdr:rowOff>
    </xdr:from>
    <xdr:to>
      <xdr:col>22</xdr:col>
      <xdr:colOff>165100</xdr:colOff>
      <xdr:row>17</xdr:row>
      <xdr:rowOff>5240</xdr:rowOff>
    </xdr:to>
    <xdr:sp macro="" textlink="">
      <xdr:nvSpPr>
        <xdr:cNvPr id="75" name="楕円 74"/>
        <xdr:cNvSpPr/>
      </xdr:nvSpPr>
      <xdr:spPr bwMode="auto">
        <a:xfrm>
          <a:off x="4254500" y="286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15417</xdr:rowOff>
    </xdr:from>
    <xdr:ext cx="762000" cy="259045"/>
    <xdr:sp macro="" textlink="">
      <xdr:nvSpPr>
        <xdr:cNvPr id="76" name="テキスト ボックス 75"/>
        <xdr:cNvSpPr txBox="1"/>
      </xdr:nvSpPr>
      <xdr:spPr>
        <a:xfrm>
          <a:off x="3924300" y="263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104035</xdr:rowOff>
    </xdr:from>
    <xdr:to>
      <xdr:col>19</xdr:col>
      <xdr:colOff>38100</xdr:colOff>
      <xdr:row>17</xdr:row>
      <xdr:rowOff>34185</xdr:rowOff>
    </xdr:to>
    <xdr:sp macro="" textlink="">
      <xdr:nvSpPr>
        <xdr:cNvPr id="77" name="楕円 76"/>
        <xdr:cNvSpPr/>
      </xdr:nvSpPr>
      <xdr:spPr bwMode="auto">
        <a:xfrm>
          <a:off x="3556000" y="289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44362</xdr:rowOff>
    </xdr:from>
    <xdr:ext cx="762000" cy="259045"/>
    <xdr:sp macro="" textlink="">
      <xdr:nvSpPr>
        <xdr:cNvPr id="78" name="テキスト ボックス 77"/>
        <xdr:cNvSpPr txBox="1"/>
      </xdr:nvSpPr>
      <xdr:spPr>
        <a:xfrm>
          <a:off x="3225800" y="26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63671</xdr:rowOff>
    </xdr:from>
    <xdr:to>
      <xdr:col>15</xdr:col>
      <xdr:colOff>101600</xdr:colOff>
      <xdr:row>16</xdr:row>
      <xdr:rowOff>165271</xdr:rowOff>
    </xdr:to>
    <xdr:sp macro="" textlink="">
      <xdr:nvSpPr>
        <xdr:cNvPr id="79" name="楕円 78"/>
        <xdr:cNvSpPr/>
      </xdr:nvSpPr>
      <xdr:spPr bwMode="auto">
        <a:xfrm>
          <a:off x="2857500" y="285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3998</xdr:rowOff>
    </xdr:from>
    <xdr:ext cx="762000" cy="259045"/>
    <xdr:sp macro="" textlink="">
      <xdr:nvSpPr>
        <xdr:cNvPr id="80" name="テキスト ボックス 79"/>
        <xdr:cNvSpPr txBox="1"/>
      </xdr:nvSpPr>
      <xdr:spPr>
        <a:xfrm>
          <a:off x="2527300" y="26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23333</xdr:rowOff>
    </xdr:from>
    <xdr:to>
      <xdr:col>29</xdr:col>
      <xdr:colOff>127000</xdr:colOff>
      <xdr:row>38</xdr:row>
      <xdr:rowOff>33244</xdr:rowOff>
    </xdr:to>
    <xdr:cxnSp macro="">
      <xdr:nvCxnSpPr>
        <xdr:cNvPr id="116" name="直線コネクタ 115"/>
        <xdr:cNvCxnSpPr/>
      </xdr:nvCxnSpPr>
      <xdr:spPr bwMode="auto">
        <a:xfrm flipV="1">
          <a:off x="5003800" y="7490933"/>
          <a:ext cx="647700" cy="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8110</xdr:rowOff>
    </xdr:from>
    <xdr:ext cx="762000" cy="259045"/>
    <xdr:sp macro="" textlink="">
      <xdr:nvSpPr>
        <xdr:cNvPr id="117" name="人口1人当たり決算額の推移平均値テキスト445"/>
        <xdr:cNvSpPr txBox="1"/>
      </xdr:nvSpPr>
      <xdr:spPr>
        <a:xfrm>
          <a:off x="5740400" y="7475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33244</xdr:rowOff>
    </xdr:from>
    <xdr:to>
      <xdr:col>26</xdr:col>
      <xdr:colOff>50800</xdr:colOff>
      <xdr:row>38</xdr:row>
      <xdr:rowOff>42431</xdr:rowOff>
    </xdr:to>
    <xdr:cxnSp macro="">
      <xdr:nvCxnSpPr>
        <xdr:cNvPr id="119" name="直線コネクタ 118"/>
        <xdr:cNvCxnSpPr/>
      </xdr:nvCxnSpPr>
      <xdr:spPr bwMode="auto">
        <a:xfrm flipV="1">
          <a:off x="4305300" y="7500844"/>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42431</xdr:rowOff>
    </xdr:from>
    <xdr:to>
      <xdr:col>22</xdr:col>
      <xdr:colOff>114300</xdr:colOff>
      <xdr:row>38</xdr:row>
      <xdr:rowOff>54664</xdr:rowOff>
    </xdr:to>
    <xdr:cxnSp macro="">
      <xdr:nvCxnSpPr>
        <xdr:cNvPr id="122" name="直線コネクタ 121"/>
        <xdr:cNvCxnSpPr/>
      </xdr:nvCxnSpPr>
      <xdr:spPr bwMode="auto">
        <a:xfrm flipV="1">
          <a:off x="3606800" y="7510031"/>
          <a:ext cx="698500" cy="1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44511</xdr:rowOff>
    </xdr:from>
    <xdr:to>
      <xdr:col>18</xdr:col>
      <xdr:colOff>177800</xdr:colOff>
      <xdr:row>38</xdr:row>
      <xdr:rowOff>54664</xdr:rowOff>
    </xdr:to>
    <xdr:cxnSp macro="">
      <xdr:nvCxnSpPr>
        <xdr:cNvPr id="125" name="直線コネクタ 124"/>
        <xdr:cNvCxnSpPr/>
      </xdr:nvCxnSpPr>
      <xdr:spPr bwMode="auto">
        <a:xfrm>
          <a:off x="2908300" y="7512111"/>
          <a:ext cx="698500" cy="1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315433</xdr:rowOff>
    </xdr:from>
    <xdr:to>
      <xdr:col>29</xdr:col>
      <xdr:colOff>177800</xdr:colOff>
      <xdr:row>38</xdr:row>
      <xdr:rowOff>74133</xdr:rowOff>
    </xdr:to>
    <xdr:sp macro="" textlink="">
      <xdr:nvSpPr>
        <xdr:cNvPr id="135" name="楕円 134"/>
        <xdr:cNvSpPr/>
      </xdr:nvSpPr>
      <xdr:spPr bwMode="auto">
        <a:xfrm>
          <a:off x="5600700" y="744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160510</xdr:rowOff>
    </xdr:from>
    <xdr:ext cx="762000" cy="259045"/>
    <xdr:sp macro="" textlink="">
      <xdr:nvSpPr>
        <xdr:cNvPr id="136" name="人口1人当たり決算額の推移該当値テキスト445"/>
        <xdr:cNvSpPr txBox="1"/>
      </xdr:nvSpPr>
      <xdr:spPr>
        <a:xfrm>
          <a:off x="5740400" y="72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325344</xdr:rowOff>
    </xdr:from>
    <xdr:to>
      <xdr:col>26</xdr:col>
      <xdr:colOff>101600</xdr:colOff>
      <xdr:row>38</xdr:row>
      <xdr:rowOff>84044</xdr:rowOff>
    </xdr:to>
    <xdr:sp macro="" textlink="">
      <xdr:nvSpPr>
        <xdr:cNvPr id="137" name="楕円 136"/>
        <xdr:cNvSpPr/>
      </xdr:nvSpPr>
      <xdr:spPr bwMode="auto">
        <a:xfrm>
          <a:off x="4953000" y="745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94221</xdr:rowOff>
    </xdr:from>
    <xdr:ext cx="736600" cy="259045"/>
    <xdr:sp macro="" textlink="">
      <xdr:nvSpPr>
        <xdr:cNvPr id="138" name="テキスト ボックス 137"/>
        <xdr:cNvSpPr txBox="1"/>
      </xdr:nvSpPr>
      <xdr:spPr>
        <a:xfrm>
          <a:off x="4622800" y="7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334531</xdr:rowOff>
    </xdr:from>
    <xdr:to>
      <xdr:col>22</xdr:col>
      <xdr:colOff>165100</xdr:colOff>
      <xdr:row>38</xdr:row>
      <xdr:rowOff>93231</xdr:rowOff>
    </xdr:to>
    <xdr:sp macro="" textlink="">
      <xdr:nvSpPr>
        <xdr:cNvPr id="139" name="楕円 138"/>
        <xdr:cNvSpPr/>
      </xdr:nvSpPr>
      <xdr:spPr bwMode="auto">
        <a:xfrm>
          <a:off x="4254500" y="745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103408</xdr:rowOff>
    </xdr:from>
    <xdr:ext cx="762000" cy="259045"/>
    <xdr:sp macro="" textlink="">
      <xdr:nvSpPr>
        <xdr:cNvPr id="140" name="テキスト ボックス 139"/>
        <xdr:cNvSpPr txBox="1"/>
      </xdr:nvSpPr>
      <xdr:spPr>
        <a:xfrm>
          <a:off x="3924300" y="72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3864</xdr:rowOff>
    </xdr:from>
    <xdr:to>
      <xdr:col>19</xdr:col>
      <xdr:colOff>38100</xdr:colOff>
      <xdr:row>38</xdr:row>
      <xdr:rowOff>105464</xdr:rowOff>
    </xdr:to>
    <xdr:sp macro="" textlink="">
      <xdr:nvSpPr>
        <xdr:cNvPr id="141" name="楕円 140"/>
        <xdr:cNvSpPr/>
      </xdr:nvSpPr>
      <xdr:spPr bwMode="auto">
        <a:xfrm>
          <a:off x="3556000" y="747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115641</xdr:rowOff>
    </xdr:from>
    <xdr:ext cx="762000" cy="259045"/>
    <xdr:sp macro="" textlink="">
      <xdr:nvSpPr>
        <xdr:cNvPr id="142" name="テキスト ボックス 141"/>
        <xdr:cNvSpPr txBox="1"/>
      </xdr:nvSpPr>
      <xdr:spPr>
        <a:xfrm>
          <a:off x="3225800" y="72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336611</xdr:rowOff>
    </xdr:from>
    <xdr:to>
      <xdr:col>15</xdr:col>
      <xdr:colOff>101600</xdr:colOff>
      <xdr:row>38</xdr:row>
      <xdr:rowOff>95311</xdr:rowOff>
    </xdr:to>
    <xdr:sp macro="" textlink="">
      <xdr:nvSpPr>
        <xdr:cNvPr id="143" name="楕円 142"/>
        <xdr:cNvSpPr/>
      </xdr:nvSpPr>
      <xdr:spPr bwMode="auto">
        <a:xfrm>
          <a:off x="2857500" y="746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105488</xdr:rowOff>
    </xdr:from>
    <xdr:ext cx="762000" cy="259045"/>
    <xdr:sp macro="" textlink="">
      <xdr:nvSpPr>
        <xdr:cNvPr id="144" name="テキスト ボックス 143"/>
        <xdr:cNvSpPr txBox="1"/>
      </xdr:nvSpPr>
      <xdr:spPr>
        <a:xfrm>
          <a:off x="2527300" y="723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31,936
31,791
632.32
30,013,274
29,786,967
82,056
12,325,099
29,889,159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37592</xdr:rowOff>
    </xdr:from>
    <xdr:to>
      <xdr:col>24</xdr:col>
      <xdr:colOff>63500</xdr:colOff>
      <xdr:row>36</xdr:row>
      <xdr:rowOff>41522</xdr:rowOff>
    </xdr:to>
    <xdr:cxnSp macro="">
      <xdr:nvCxnSpPr>
        <xdr:cNvPr id="63" name="直線コネクタ 62"/>
        <xdr:cNvCxnSpPr/>
      </xdr:nvCxnSpPr>
      <xdr:spPr>
        <a:xfrm flipV="1">
          <a:off x="3797300" y="6209792"/>
          <a:ext cx="8382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41522</xdr:rowOff>
    </xdr:from>
    <xdr:to>
      <xdr:col>19</xdr:col>
      <xdr:colOff>177800</xdr:colOff>
      <xdr:row>36</xdr:row>
      <xdr:rowOff>48249</xdr:rowOff>
    </xdr:to>
    <xdr:cxnSp macro="">
      <xdr:nvCxnSpPr>
        <xdr:cNvPr id="66" name="直線コネクタ 65"/>
        <xdr:cNvCxnSpPr/>
      </xdr:nvCxnSpPr>
      <xdr:spPr>
        <a:xfrm flipV="1">
          <a:off x="2908300" y="621372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40357</xdr:rowOff>
    </xdr:from>
    <xdr:to>
      <xdr:col>15</xdr:col>
      <xdr:colOff>50800</xdr:colOff>
      <xdr:row>36</xdr:row>
      <xdr:rowOff>48249</xdr:rowOff>
    </xdr:to>
    <xdr:cxnSp macro="">
      <xdr:nvCxnSpPr>
        <xdr:cNvPr id="69" name="直線コネクタ 68"/>
        <xdr:cNvCxnSpPr/>
      </xdr:nvCxnSpPr>
      <xdr:spPr>
        <a:xfrm>
          <a:off x="2019300" y="6212557"/>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40357</xdr:rowOff>
    </xdr:from>
    <xdr:to>
      <xdr:col>10</xdr:col>
      <xdr:colOff>114300</xdr:colOff>
      <xdr:row>37</xdr:row>
      <xdr:rowOff>8190</xdr:rowOff>
    </xdr:to>
    <xdr:cxnSp macro="">
      <xdr:nvCxnSpPr>
        <xdr:cNvPr id="72" name="直線コネクタ 71"/>
        <xdr:cNvCxnSpPr/>
      </xdr:nvCxnSpPr>
      <xdr:spPr>
        <a:xfrm flipV="1">
          <a:off x="1130300" y="6212557"/>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2" name="楕円 81"/>
        <xdr:cNvSpPr/>
      </xdr:nvSpPr>
      <xdr:spPr>
        <a:xfrm>
          <a:off x="45847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9669</xdr:rowOff>
    </xdr:from>
    <xdr:ext cx="599010" cy="259045"/>
    <xdr:sp macro="" textlink="">
      <xdr:nvSpPr>
        <xdr:cNvPr id="83" name="人件費該当値テキスト"/>
        <xdr:cNvSpPr txBox="1"/>
      </xdr:nvSpPr>
      <xdr:spPr>
        <a:xfrm>
          <a:off x="4686300" y="601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162172</xdr:rowOff>
    </xdr:from>
    <xdr:to>
      <xdr:col>20</xdr:col>
      <xdr:colOff>38100</xdr:colOff>
      <xdr:row>36</xdr:row>
      <xdr:rowOff>92322</xdr:rowOff>
    </xdr:to>
    <xdr:sp macro="" textlink="">
      <xdr:nvSpPr>
        <xdr:cNvPr id="84" name="楕円 83"/>
        <xdr:cNvSpPr/>
      </xdr:nvSpPr>
      <xdr:spPr>
        <a:xfrm>
          <a:off x="3746500" y="61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108849</xdr:rowOff>
    </xdr:from>
    <xdr:ext cx="599010" cy="259045"/>
    <xdr:sp macro="" textlink="">
      <xdr:nvSpPr>
        <xdr:cNvPr id="85" name="テキスト ボックス 84"/>
        <xdr:cNvSpPr txBox="1"/>
      </xdr:nvSpPr>
      <xdr:spPr>
        <a:xfrm>
          <a:off x="3497795" y="593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168899</xdr:rowOff>
    </xdr:from>
    <xdr:to>
      <xdr:col>15</xdr:col>
      <xdr:colOff>101600</xdr:colOff>
      <xdr:row>36</xdr:row>
      <xdr:rowOff>99049</xdr:rowOff>
    </xdr:to>
    <xdr:sp macro="" textlink="">
      <xdr:nvSpPr>
        <xdr:cNvPr id="86" name="楕円 85"/>
        <xdr:cNvSpPr/>
      </xdr:nvSpPr>
      <xdr:spPr>
        <a:xfrm>
          <a:off x="2857500" y="61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115576</xdr:rowOff>
    </xdr:from>
    <xdr:ext cx="599010" cy="259045"/>
    <xdr:sp macro="" textlink="">
      <xdr:nvSpPr>
        <xdr:cNvPr id="87" name="テキスト ボックス 86"/>
        <xdr:cNvSpPr txBox="1"/>
      </xdr:nvSpPr>
      <xdr:spPr>
        <a:xfrm>
          <a:off x="2608795" y="594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161007</xdr:rowOff>
    </xdr:from>
    <xdr:to>
      <xdr:col>10</xdr:col>
      <xdr:colOff>165100</xdr:colOff>
      <xdr:row>36</xdr:row>
      <xdr:rowOff>91157</xdr:rowOff>
    </xdr:to>
    <xdr:sp macro="" textlink="">
      <xdr:nvSpPr>
        <xdr:cNvPr id="88" name="楕円 87"/>
        <xdr:cNvSpPr/>
      </xdr:nvSpPr>
      <xdr:spPr>
        <a:xfrm>
          <a:off x="1968500" y="61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107684</xdr:rowOff>
    </xdr:from>
    <xdr:ext cx="599010" cy="259045"/>
    <xdr:sp macro="" textlink="">
      <xdr:nvSpPr>
        <xdr:cNvPr id="89" name="テキスト ボックス 88"/>
        <xdr:cNvSpPr txBox="1"/>
      </xdr:nvSpPr>
      <xdr:spPr>
        <a:xfrm>
          <a:off x="1719795" y="59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128840</xdr:rowOff>
    </xdr:from>
    <xdr:to>
      <xdr:col>6</xdr:col>
      <xdr:colOff>38100</xdr:colOff>
      <xdr:row>37</xdr:row>
      <xdr:rowOff>58990</xdr:rowOff>
    </xdr:to>
    <xdr:sp macro="" textlink="">
      <xdr:nvSpPr>
        <xdr:cNvPr id="90" name="楕円 89"/>
        <xdr:cNvSpPr/>
      </xdr:nvSpPr>
      <xdr:spPr>
        <a:xfrm>
          <a:off x="1079500" y="63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75517</xdr:rowOff>
    </xdr:from>
    <xdr:ext cx="534377" cy="259045"/>
    <xdr:sp macro="" textlink="">
      <xdr:nvSpPr>
        <xdr:cNvPr id="91" name="テキスト ボックス 90"/>
        <xdr:cNvSpPr txBox="1"/>
      </xdr:nvSpPr>
      <xdr:spPr>
        <a:xfrm>
          <a:off x="863111" y="60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170652</xdr:rowOff>
    </xdr:from>
    <xdr:to>
      <xdr:col>24</xdr:col>
      <xdr:colOff>63500</xdr:colOff>
      <xdr:row>58</xdr:row>
      <xdr:rowOff>44486</xdr:rowOff>
    </xdr:to>
    <xdr:cxnSp macro="">
      <xdr:nvCxnSpPr>
        <xdr:cNvPr id="120" name="直線コネクタ 119"/>
        <xdr:cNvCxnSpPr/>
      </xdr:nvCxnSpPr>
      <xdr:spPr>
        <a:xfrm flipV="1">
          <a:off x="3797300" y="9943302"/>
          <a:ext cx="8382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44486</xdr:rowOff>
    </xdr:from>
    <xdr:to>
      <xdr:col>19</xdr:col>
      <xdr:colOff>177800</xdr:colOff>
      <xdr:row>58</xdr:row>
      <xdr:rowOff>49828</xdr:rowOff>
    </xdr:to>
    <xdr:cxnSp macro="">
      <xdr:nvCxnSpPr>
        <xdr:cNvPr id="123" name="直線コネクタ 122"/>
        <xdr:cNvCxnSpPr/>
      </xdr:nvCxnSpPr>
      <xdr:spPr>
        <a:xfrm flipV="1">
          <a:off x="2908300" y="9988586"/>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49828</xdr:rowOff>
    </xdr:from>
    <xdr:to>
      <xdr:col>15</xdr:col>
      <xdr:colOff>50800</xdr:colOff>
      <xdr:row>58</xdr:row>
      <xdr:rowOff>58517</xdr:rowOff>
    </xdr:to>
    <xdr:cxnSp macro="">
      <xdr:nvCxnSpPr>
        <xdr:cNvPr id="126" name="直線コネクタ 125"/>
        <xdr:cNvCxnSpPr/>
      </xdr:nvCxnSpPr>
      <xdr:spPr>
        <a:xfrm flipV="1">
          <a:off x="2019300" y="9993928"/>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51988</xdr:rowOff>
    </xdr:from>
    <xdr:to>
      <xdr:col>10</xdr:col>
      <xdr:colOff>114300</xdr:colOff>
      <xdr:row>58</xdr:row>
      <xdr:rowOff>58517</xdr:rowOff>
    </xdr:to>
    <xdr:cxnSp macro="">
      <xdr:nvCxnSpPr>
        <xdr:cNvPr id="129" name="直線コネクタ 128"/>
        <xdr:cNvCxnSpPr/>
      </xdr:nvCxnSpPr>
      <xdr:spPr>
        <a:xfrm>
          <a:off x="1130300" y="9996088"/>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119852</xdr:rowOff>
    </xdr:from>
    <xdr:to>
      <xdr:col>24</xdr:col>
      <xdr:colOff>114300</xdr:colOff>
      <xdr:row>58</xdr:row>
      <xdr:rowOff>50002</xdr:rowOff>
    </xdr:to>
    <xdr:sp macro="" textlink="">
      <xdr:nvSpPr>
        <xdr:cNvPr id="139" name="楕円 138"/>
        <xdr:cNvSpPr/>
      </xdr:nvSpPr>
      <xdr:spPr>
        <a:xfrm>
          <a:off x="4584700" y="9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79229</xdr:rowOff>
    </xdr:from>
    <xdr:ext cx="599010" cy="259045"/>
    <xdr:sp macro="" textlink="">
      <xdr:nvSpPr>
        <xdr:cNvPr id="140" name="物件費該当値テキスト"/>
        <xdr:cNvSpPr txBox="1"/>
      </xdr:nvSpPr>
      <xdr:spPr>
        <a:xfrm>
          <a:off x="4686300" y="96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165136</xdr:rowOff>
    </xdr:from>
    <xdr:to>
      <xdr:col>20</xdr:col>
      <xdr:colOff>38100</xdr:colOff>
      <xdr:row>58</xdr:row>
      <xdr:rowOff>95286</xdr:rowOff>
    </xdr:to>
    <xdr:sp macro="" textlink="">
      <xdr:nvSpPr>
        <xdr:cNvPr id="141" name="楕円 140"/>
        <xdr:cNvSpPr/>
      </xdr:nvSpPr>
      <xdr:spPr>
        <a:xfrm>
          <a:off x="3746500" y="99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86413</xdr:rowOff>
    </xdr:from>
    <xdr:ext cx="534377" cy="259045"/>
    <xdr:sp macro="" textlink="">
      <xdr:nvSpPr>
        <xdr:cNvPr id="142" name="テキスト ボックス 141"/>
        <xdr:cNvSpPr txBox="1"/>
      </xdr:nvSpPr>
      <xdr:spPr>
        <a:xfrm>
          <a:off x="3530111" y="100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170478</xdr:rowOff>
    </xdr:from>
    <xdr:to>
      <xdr:col>15</xdr:col>
      <xdr:colOff>101600</xdr:colOff>
      <xdr:row>58</xdr:row>
      <xdr:rowOff>100628</xdr:rowOff>
    </xdr:to>
    <xdr:sp macro="" textlink="">
      <xdr:nvSpPr>
        <xdr:cNvPr id="143" name="楕円 142"/>
        <xdr:cNvSpPr/>
      </xdr:nvSpPr>
      <xdr:spPr>
        <a:xfrm>
          <a:off x="2857500" y="99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91755</xdr:rowOff>
    </xdr:from>
    <xdr:ext cx="534377" cy="259045"/>
    <xdr:sp macro="" textlink="">
      <xdr:nvSpPr>
        <xdr:cNvPr id="144" name="テキスト ボックス 143"/>
        <xdr:cNvSpPr txBox="1"/>
      </xdr:nvSpPr>
      <xdr:spPr>
        <a:xfrm>
          <a:off x="2641111" y="100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7717</xdr:rowOff>
    </xdr:from>
    <xdr:to>
      <xdr:col>10</xdr:col>
      <xdr:colOff>165100</xdr:colOff>
      <xdr:row>58</xdr:row>
      <xdr:rowOff>109317</xdr:rowOff>
    </xdr:to>
    <xdr:sp macro="" textlink="">
      <xdr:nvSpPr>
        <xdr:cNvPr id="145" name="楕円 144"/>
        <xdr:cNvSpPr/>
      </xdr:nvSpPr>
      <xdr:spPr>
        <a:xfrm>
          <a:off x="1968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100444</xdr:rowOff>
    </xdr:from>
    <xdr:ext cx="534377" cy="259045"/>
    <xdr:sp macro="" textlink="">
      <xdr:nvSpPr>
        <xdr:cNvPr id="146" name="テキスト ボックス 145"/>
        <xdr:cNvSpPr txBox="1"/>
      </xdr:nvSpPr>
      <xdr:spPr>
        <a:xfrm>
          <a:off x="1752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1188</xdr:rowOff>
    </xdr:from>
    <xdr:to>
      <xdr:col>6</xdr:col>
      <xdr:colOff>38100</xdr:colOff>
      <xdr:row>58</xdr:row>
      <xdr:rowOff>102788</xdr:rowOff>
    </xdr:to>
    <xdr:sp macro="" textlink="">
      <xdr:nvSpPr>
        <xdr:cNvPr id="147" name="楕円 146"/>
        <xdr:cNvSpPr/>
      </xdr:nvSpPr>
      <xdr:spPr>
        <a:xfrm>
          <a:off x="1079500" y="99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93915</xdr:rowOff>
    </xdr:from>
    <xdr:ext cx="534377" cy="259045"/>
    <xdr:sp macro="" textlink="">
      <xdr:nvSpPr>
        <xdr:cNvPr id="148" name="テキスト ボックス 147"/>
        <xdr:cNvSpPr txBox="1"/>
      </xdr:nvSpPr>
      <xdr:spPr>
        <a:xfrm>
          <a:off x="863111" y="100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14866</xdr:rowOff>
    </xdr:from>
    <xdr:to>
      <xdr:col>24</xdr:col>
      <xdr:colOff>63500</xdr:colOff>
      <xdr:row>78</xdr:row>
      <xdr:rowOff>43917</xdr:rowOff>
    </xdr:to>
    <xdr:cxnSp macro="">
      <xdr:nvCxnSpPr>
        <xdr:cNvPr id="177" name="直線コネクタ 176"/>
        <xdr:cNvCxnSpPr/>
      </xdr:nvCxnSpPr>
      <xdr:spPr>
        <a:xfrm flipV="1">
          <a:off x="3797300" y="13387966"/>
          <a:ext cx="8382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43917</xdr:rowOff>
    </xdr:from>
    <xdr:to>
      <xdr:col>19</xdr:col>
      <xdr:colOff>177800</xdr:colOff>
      <xdr:row>78</xdr:row>
      <xdr:rowOff>51822</xdr:rowOff>
    </xdr:to>
    <xdr:cxnSp macro="">
      <xdr:nvCxnSpPr>
        <xdr:cNvPr id="180" name="直線コネクタ 179"/>
        <xdr:cNvCxnSpPr/>
      </xdr:nvCxnSpPr>
      <xdr:spPr>
        <a:xfrm flipV="1">
          <a:off x="2908300" y="13417017"/>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51822</xdr:rowOff>
    </xdr:from>
    <xdr:to>
      <xdr:col>15</xdr:col>
      <xdr:colOff>50800</xdr:colOff>
      <xdr:row>78</xdr:row>
      <xdr:rowOff>56317</xdr:rowOff>
    </xdr:to>
    <xdr:cxnSp macro="">
      <xdr:nvCxnSpPr>
        <xdr:cNvPr id="183" name="直線コネクタ 182"/>
        <xdr:cNvCxnSpPr/>
      </xdr:nvCxnSpPr>
      <xdr:spPr>
        <a:xfrm flipV="1">
          <a:off x="2019300" y="13424922"/>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56317</xdr:rowOff>
    </xdr:from>
    <xdr:to>
      <xdr:col>10</xdr:col>
      <xdr:colOff>114300</xdr:colOff>
      <xdr:row>78</xdr:row>
      <xdr:rowOff>66605</xdr:rowOff>
    </xdr:to>
    <xdr:cxnSp macro="">
      <xdr:nvCxnSpPr>
        <xdr:cNvPr id="186" name="直線コネクタ 185"/>
        <xdr:cNvCxnSpPr/>
      </xdr:nvCxnSpPr>
      <xdr:spPr>
        <a:xfrm flipV="1">
          <a:off x="1130300" y="1342941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135516</xdr:rowOff>
    </xdr:from>
    <xdr:to>
      <xdr:col>24</xdr:col>
      <xdr:colOff>114300</xdr:colOff>
      <xdr:row>78</xdr:row>
      <xdr:rowOff>65666</xdr:rowOff>
    </xdr:to>
    <xdr:sp macro="" textlink="">
      <xdr:nvSpPr>
        <xdr:cNvPr id="196" name="楕円 195"/>
        <xdr:cNvSpPr/>
      </xdr:nvSpPr>
      <xdr:spPr>
        <a:xfrm>
          <a:off x="45847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158393</xdr:rowOff>
    </xdr:from>
    <xdr:ext cx="534377" cy="259045"/>
    <xdr:sp macro="" textlink="">
      <xdr:nvSpPr>
        <xdr:cNvPr id="197" name="維持補修費該当値テキスト"/>
        <xdr:cNvSpPr txBox="1"/>
      </xdr:nvSpPr>
      <xdr:spPr>
        <a:xfrm>
          <a:off x="4686300" y="131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164567</xdr:rowOff>
    </xdr:from>
    <xdr:to>
      <xdr:col>20</xdr:col>
      <xdr:colOff>38100</xdr:colOff>
      <xdr:row>78</xdr:row>
      <xdr:rowOff>94717</xdr:rowOff>
    </xdr:to>
    <xdr:sp macro="" textlink="">
      <xdr:nvSpPr>
        <xdr:cNvPr id="198" name="楕円 197"/>
        <xdr:cNvSpPr/>
      </xdr:nvSpPr>
      <xdr:spPr>
        <a:xfrm>
          <a:off x="3746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85844</xdr:rowOff>
    </xdr:from>
    <xdr:ext cx="469744" cy="259045"/>
    <xdr:sp macro="" textlink="">
      <xdr:nvSpPr>
        <xdr:cNvPr id="199" name="テキスト ボックス 198"/>
        <xdr:cNvSpPr txBox="1"/>
      </xdr:nvSpPr>
      <xdr:spPr>
        <a:xfrm>
          <a:off x="3562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1022</xdr:rowOff>
    </xdr:from>
    <xdr:to>
      <xdr:col>15</xdr:col>
      <xdr:colOff>101600</xdr:colOff>
      <xdr:row>78</xdr:row>
      <xdr:rowOff>102622</xdr:rowOff>
    </xdr:to>
    <xdr:sp macro="" textlink="">
      <xdr:nvSpPr>
        <xdr:cNvPr id="200" name="楕円 199"/>
        <xdr:cNvSpPr/>
      </xdr:nvSpPr>
      <xdr:spPr>
        <a:xfrm>
          <a:off x="2857500" y="13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93749</xdr:rowOff>
    </xdr:from>
    <xdr:ext cx="469744" cy="259045"/>
    <xdr:sp macro="" textlink="">
      <xdr:nvSpPr>
        <xdr:cNvPr id="201" name="テキスト ボックス 200"/>
        <xdr:cNvSpPr txBox="1"/>
      </xdr:nvSpPr>
      <xdr:spPr>
        <a:xfrm>
          <a:off x="2673428" y="134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5517</xdr:rowOff>
    </xdr:from>
    <xdr:to>
      <xdr:col>10</xdr:col>
      <xdr:colOff>165100</xdr:colOff>
      <xdr:row>78</xdr:row>
      <xdr:rowOff>107117</xdr:rowOff>
    </xdr:to>
    <xdr:sp macro="" textlink="">
      <xdr:nvSpPr>
        <xdr:cNvPr id="202" name="楕円 201"/>
        <xdr:cNvSpPr/>
      </xdr:nvSpPr>
      <xdr:spPr>
        <a:xfrm>
          <a:off x="1968500" y="13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98244</xdr:rowOff>
    </xdr:from>
    <xdr:ext cx="469744" cy="259045"/>
    <xdr:sp macro="" textlink="">
      <xdr:nvSpPr>
        <xdr:cNvPr id="203" name="テキスト ボックス 202"/>
        <xdr:cNvSpPr txBox="1"/>
      </xdr:nvSpPr>
      <xdr:spPr>
        <a:xfrm>
          <a:off x="1784428" y="134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15805</xdr:rowOff>
    </xdr:from>
    <xdr:to>
      <xdr:col>6</xdr:col>
      <xdr:colOff>38100</xdr:colOff>
      <xdr:row>78</xdr:row>
      <xdr:rowOff>117405</xdr:rowOff>
    </xdr:to>
    <xdr:sp macro="" textlink="">
      <xdr:nvSpPr>
        <xdr:cNvPr id="204" name="楕円 203"/>
        <xdr:cNvSpPr/>
      </xdr:nvSpPr>
      <xdr:spPr>
        <a:xfrm>
          <a:off x="1079500" y="133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133932</xdr:rowOff>
    </xdr:from>
    <xdr:ext cx="469744" cy="259045"/>
    <xdr:sp macro="" textlink="">
      <xdr:nvSpPr>
        <xdr:cNvPr id="205" name="テキスト ボックス 204"/>
        <xdr:cNvSpPr txBox="1"/>
      </xdr:nvSpPr>
      <xdr:spPr>
        <a:xfrm>
          <a:off x="895428" y="1316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64773</xdr:rowOff>
    </xdr:from>
    <xdr:to>
      <xdr:col>24</xdr:col>
      <xdr:colOff>63500</xdr:colOff>
      <xdr:row>95</xdr:row>
      <xdr:rowOff>149095</xdr:rowOff>
    </xdr:to>
    <xdr:cxnSp macro="">
      <xdr:nvCxnSpPr>
        <xdr:cNvPr id="235" name="直線コネクタ 234"/>
        <xdr:cNvCxnSpPr/>
      </xdr:nvCxnSpPr>
      <xdr:spPr>
        <a:xfrm flipV="1">
          <a:off x="3797300" y="16352523"/>
          <a:ext cx="8382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19265</xdr:rowOff>
    </xdr:from>
    <xdr:to>
      <xdr:col>19</xdr:col>
      <xdr:colOff>177800</xdr:colOff>
      <xdr:row>95</xdr:row>
      <xdr:rowOff>149095</xdr:rowOff>
    </xdr:to>
    <xdr:cxnSp macro="">
      <xdr:nvCxnSpPr>
        <xdr:cNvPr id="238" name="直線コネクタ 237"/>
        <xdr:cNvCxnSpPr/>
      </xdr:nvCxnSpPr>
      <xdr:spPr>
        <a:xfrm>
          <a:off x="2908300" y="16307015"/>
          <a:ext cx="889000" cy="1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19265</xdr:rowOff>
    </xdr:from>
    <xdr:to>
      <xdr:col>15</xdr:col>
      <xdr:colOff>50800</xdr:colOff>
      <xdr:row>96</xdr:row>
      <xdr:rowOff>54882</xdr:rowOff>
    </xdr:to>
    <xdr:cxnSp macro="">
      <xdr:nvCxnSpPr>
        <xdr:cNvPr id="241" name="直線コネクタ 240"/>
        <xdr:cNvCxnSpPr/>
      </xdr:nvCxnSpPr>
      <xdr:spPr>
        <a:xfrm flipV="1">
          <a:off x="2019300" y="16307015"/>
          <a:ext cx="889000" cy="20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54882</xdr:rowOff>
    </xdr:from>
    <xdr:to>
      <xdr:col>10</xdr:col>
      <xdr:colOff>114300</xdr:colOff>
      <xdr:row>96</xdr:row>
      <xdr:rowOff>97501</xdr:rowOff>
    </xdr:to>
    <xdr:cxnSp macro="">
      <xdr:nvCxnSpPr>
        <xdr:cNvPr id="244" name="直線コネクタ 243"/>
        <xdr:cNvCxnSpPr/>
      </xdr:nvCxnSpPr>
      <xdr:spPr>
        <a:xfrm flipV="1">
          <a:off x="1130300" y="16514082"/>
          <a:ext cx="8890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13973</xdr:rowOff>
    </xdr:from>
    <xdr:to>
      <xdr:col>24</xdr:col>
      <xdr:colOff>114300</xdr:colOff>
      <xdr:row>95</xdr:row>
      <xdr:rowOff>115573</xdr:rowOff>
    </xdr:to>
    <xdr:sp macro="" textlink="">
      <xdr:nvSpPr>
        <xdr:cNvPr id="254" name="楕円 253"/>
        <xdr:cNvSpPr/>
      </xdr:nvSpPr>
      <xdr:spPr>
        <a:xfrm>
          <a:off x="4584700" y="163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36850</xdr:rowOff>
    </xdr:from>
    <xdr:ext cx="599010" cy="259045"/>
    <xdr:sp macro="" textlink="">
      <xdr:nvSpPr>
        <xdr:cNvPr id="255" name="扶助費該当値テキスト"/>
        <xdr:cNvSpPr txBox="1"/>
      </xdr:nvSpPr>
      <xdr:spPr>
        <a:xfrm>
          <a:off x="4686300" y="1615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98295</xdr:rowOff>
    </xdr:from>
    <xdr:to>
      <xdr:col>20</xdr:col>
      <xdr:colOff>38100</xdr:colOff>
      <xdr:row>96</xdr:row>
      <xdr:rowOff>28445</xdr:rowOff>
    </xdr:to>
    <xdr:sp macro="" textlink="">
      <xdr:nvSpPr>
        <xdr:cNvPr id="256" name="楕円 255"/>
        <xdr:cNvSpPr/>
      </xdr:nvSpPr>
      <xdr:spPr>
        <a:xfrm>
          <a:off x="3746500" y="163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44972</xdr:rowOff>
    </xdr:from>
    <xdr:ext cx="599010" cy="259045"/>
    <xdr:sp macro="" textlink="">
      <xdr:nvSpPr>
        <xdr:cNvPr id="257" name="テキスト ボックス 256"/>
        <xdr:cNvSpPr txBox="1"/>
      </xdr:nvSpPr>
      <xdr:spPr>
        <a:xfrm>
          <a:off x="3497795" y="1616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139915</xdr:rowOff>
    </xdr:from>
    <xdr:to>
      <xdr:col>15</xdr:col>
      <xdr:colOff>101600</xdr:colOff>
      <xdr:row>95</xdr:row>
      <xdr:rowOff>70065</xdr:rowOff>
    </xdr:to>
    <xdr:sp macro="" textlink="">
      <xdr:nvSpPr>
        <xdr:cNvPr id="258" name="楕円 257"/>
        <xdr:cNvSpPr/>
      </xdr:nvSpPr>
      <xdr:spPr>
        <a:xfrm>
          <a:off x="28575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86592</xdr:rowOff>
    </xdr:from>
    <xdr:ext cx="599010" cy="259045"/>
    <xdr:sp macro="" textlink="">
      <xdr:nvSpPr>
        <xdr:cNvPr id="259" name="テキスト ボックス 258"/>
        <xdr:cNvSpPr txBox="1"/>
      </xdr:nvSpPr>
      <xdr:spPr>
        <a:xfrm>
          <a:off x="2608795" y="1603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4082</xdr:rowOff>
    </xdr:from>
    <xdr:to>
      <xdr:col>10</xdr:col>
      <xdr:colOff>165100</xdr:colOff>
      <xdr:row>96</xdr:row>
      <xdr:rowOff>105682</xdr:rowOff>
    </xdr:to>
    <xdr:sp macro="" textlink="">
      <xdr:nvSpPr>
        <xdr:cNvPr id="260" name="楕円 259"/>
        <xdr:cNvSpPr/>
      </xdr:nvSpPr>
      <xdr:spPr>
        <a:xfrm>
          <a:off x="1968500" y="164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122209</xdr:rowOff>
    </xdr:from>
    <xdr:ext cx="599010" cy="259045"/>
    <xdr:sp macro="" textlink="">
      <xdr:nvSpPr>
        <xdr:cNvPr id="261" name="テキスト ボックス 260"/>
        <xdr:cNvSpPr txBox="1"/>
      </xdr:nvSpPr>
      <xdr:spPr>
        <a:xfrm>
          <a:off x="1719795" y="162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46701</xdr:rowOff>
    </xdr:from>
    <xdr:to>
      <xdr:col>6</xdr:col>
      <xdr:colOff>38100</xdr:colOff>
      <xdr:row>96</xdr:row>
      <xdr:rowOff>148301</xdr:rowOff>
    </xdr:to>
    <xdr:sp macro="" textlink="">
      <xdr:nvSpPr>
        <xdr:cNvPr id="262" name="楕円 261"/>
        <xdr:cNvSpPr/>
      </xdr:nvSpPr>
      <xdr:spPr>
        <a:xfrm>
          <a:off x="1079500" y="165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164828</xdr:rowOff>
    </xdr:from>
    <xdr:ext cx="599010" cy="259045"/>
    <xdr:sp macro="" textlink="">
      <xdr:nvSpPr>
        <xdr:cNvPr id="263" name="テキスト ボックス 262"/>
        <xdr:cNvSpPr txBox="1"/>
      </xdr:nvSpPr>
      <xdr:spPr>
        <a:xfrm>
          <a:off x="830795" y="162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157622</xdr:rowOff>
    </xdr:from>
    <xdr:to>
      <xdr:col>55</xdr:col>
      <xdr:colOff>0</xdr:colOff>
      <xdr:row>36</xdr:row>
      <xdr:rowOff>167570</xdr:rowOff>
    </xdr:to>
    <xdr:cxnSp macro="">
      <xdr:nvCxnSpPr>
        <xdr:cNvPr id="292" name="直線コネクタ 291"/>
        <xdr:cNvCxnSpPr/>
      </xdr:nvCxnSpPr>
      <xdr:spPr>
        <a:xfrm flipV="1">
          <a:off x="9639300" y="632982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167570</xdr:rowOff>
    </xdr:from>
    <xdr:to>
      <xdr:col>50</xdr:col>
      <xdr:colOff>114300</xdr:colOff>
      <xdr:row>37</xdr:row>
      <xdr:rowOff>18390</xdr:rowOff>
    </xdr:to>
    <xdr:cxnSp macro="">
      <xdr:nvCxnSpPr>
        <xdr:cNvPr id="295" name="直線コネクタ 294"/>
        <xdr:cNvCxnSpPr/>
      </xdr:nvCxnSpPr>
      <xdr:spPr>
        <a:xfrm flipV="1">
          <a:off x="8750300" y="6339770"/>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155519</xdr:rowOff>
    </xdr:from>
    <xdr:to>
      <xdr:col>45</xdr:col>
      <xdr:colOff>177800</xdr:colOff>
      <xdr:row>37</xdr:row>
      <xdr:rowOff>18390</xdr:rowOff>
    </xdr:to>
    <xdr:cxnSp macro="">
      <xdr:nvCxnSpPr>
        <xdr:cNvPr id="298" name="直線コネクタ 297"/>
        <xdr:cNvCxnSpPr/>
      </xdr:nvCxnSpPr>
      <xdr:spPr>
        <a:xfrm>
          <a:off x="7861300" y="5984819"/>
          <a:ext cx="889000" cy="3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155519</xdr:rowOff>
    </xdr:from>
    <xdr:to>
      <xdr:col>41</xdr:col>
      <xdr:colOff>50800</xdr:colOff>
      <xdr:row>37</xdr:row>
      <xdr:rowOff>96022</xdr:rowOff>
    </xdr:to>
    <xdr:cxnSp macro="">
      <xdr:nvCxnSpPr>
        <xdr:cNvPr id="301" name="直線コネクタ 300"/>
        <xdr:cNvCxnSpPr/>
      </xdr:nvCxnSpPr>
      <xdr:spPr>
        <a:xfrm flipV="1">
          <a:off x="6972300" y="5984819"/>
          <a:ext cx="889000" cy="4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106822</xdr:rowOff>
    </xdr:from>
    <xdr:to>
      <xdr:col>55</xdr:col>
      <xdr:colOff>50800</xdr:colOff>
      <xdr:row>37</xdr:row>
      <xdr:rowOff>36972</xdr:rowOff>
    </xdr:to>
    <xdr:sp macro="" textlink="">
      <xdr:nvSpPr>
        <xdr:cNvPr id="311" name="楕円 310"/>
        <xdr:cNvSpPr/>
      </xdr:nvSpPr>
      <xdr:spPr>
        <a:xfrm>
          <a:off x="10426700" y="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85249</xdr:rowOff>
    </xdr:from>
    <xdr:ext cx="599010" cy="259045"/>
    <xdr:sp macro="" textlink="">
      <xdr:nvSpPr>
        <xdr:cNvPr id="312" name="補助費等該当値テキスト"/>
        <xdr:cNvSpPr txBox="1"/>
      </xdr:nvSpPr>
      <xdr:spPr>
        <a:xfrm>
          <a:off x="10528300" y="625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116770</xdr:rowOff>
    </xdr:from>
    <xdr:to>
      <xdr:col>50</xdr:col>
      <xdr:colOff>165100</xdr:colOff>
      <xdr:row>37</xdr:row>
      <xdr:rowOff>46920</xdr:rowOff>
    </xdr:to>
    <xdr:sp macro="" textlink="">
      <xdr:nvSpPr>
        <xdr:cNvPr id="313" name="楕円 312"/>
        <xdr:cNvSpPr/>
      </xdr:nvSpPr>
      <xdr:spPr>
        <a:xfrm>
          <a:off x="9588500" y="62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38047</xdr:rowOff>
    </xdr:from>
    <xdr:ext cx="599010" cy="259045"/>
    <xdr:sp macro="" textlink="">
      <xdr:nvSpPr>
        <xdr:cNvPr id="314" name="テキスト ボックス 313"/>
        <xdr:cNvSpPr txBox="1"/>
      </xdr:nvSpPr>
      <xdr:spPr>
        <a:xfrm>
          <a:off x="9339795" y="638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139040</xdr:rowOff>
    </xdr:from>
    <xdr:to>
      <xdr:col>46</xdr:col>
      <xdr:colOff>38100</xdr:colOff>
      <xdr:row>37</xdr:row>
      <xdr:rowOff>69190</xdr:rowOff>
    </xdr:to>
    <xdr:sp macro="" textlink="">
      <xdr:nvSpPr>
        <xdr:cNvPr id="315" name="楕円 314"/>
        <xdr:cNvSpPr/>
      </xdr:nvSpPr>
      <xdr:spPr>
        <a:xfrm>
          <a:off x="8699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60317</xdr:rowOff>
    </xdr:from>
    <xdr:ext cx="534377" cy="259045"/>
    <xdr:sp macro="" textlink="">
      <xdr:nvSpPr>
        <xdr:cNvPr id="316" name="テキスト ボックス 315"/>
        <xdr:cNvSpPr txBox="1"/>
      </xdr:nvSpPr>
      <xdr:spPr>
        <a:xfrm>
          <a:off x="8483111" y="64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104719</xdr:rowOff>
    </xdr:from>
    <xdr:to>
      <xdr:col>41</xdr:col>
      <xdr:colOff>101600</xdr:colOff>
      <xdr:row>35</xdr:row>
      <xdr:rowOff>34869</xdr:rowOff>
    </xdr:to>
    <xdr:sp macro="" textlink="">
      <xdr:nvSpPr>
        <xdr:cNvPr id="317" name="楕円 316"/>
        <xdr:cNvSpPr/>
      </xdr:nvSpPr>
      <xdr:spPr>
        <a:xfrm>
          <a:off x="7810500" y="5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25996</xdr:rowOff>
    </xdr:from>
    <xdr:ext cx="599010" cy="259045"/>
    <xdr:sp macro="" textlink="">
      <xdr:nvSpPr>
        <xdr:cNvPr id="318" name="テキスト ボックス 317"/>
        <xdr:cNvSpPr txBox="1"/>
      </xdr:nvSpPr>
      <xdr:spPr>
        <a:xfrm>
          <a:off x="7561795" y="60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45222</xdr:rowOff>
    </xdr:from>
    <xdr:to>
      <xdr:col>36</xdr:col>
      <xdr:colOff>165100</xdr:colOff>
      <xdr:row>37</xdr:row>
      <xdr:rowOff>146822</xdr:rowOff>
    </xdr:to>
    <xdr:sp macro="" textlink="">
      <xdr:nvSpPr>
        <xdr:cNvPr id="319" name="楕円 318"/>
        <xdr:cNvSpPr/>
      </xdr:nvSpPr>
      <xdr:spPr>
        <a:xfrm>
          <a:off x="6921500" y="63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163349</xdr:rowOff>
    </xdr:from>
    <xdr:ext cx="534377" cy="259045"/>
    <xdr:sp macro="" textlink="">
      <xdr:nvSpPr>
        <xdr:cNvPr id="320" name="テキスト ボックス 319"/>
        <xdr:cNvSpPr txBox="1"/>
      </xdr:nvSpPr>
      <xdr:spPr>
        <a:xfrm>
          <a:off x="6705111" y="61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50004</xdr:rowOff>
    </xdr:from>
    <xdr:to>
      <xdr:col>55</xdr:col>
      <xdr:colOff>0</xdr:colOff>
      <xdr:row>57</xdr:row>
      <xdr:rowOff>11771</xdr:rowOff>
    </xdr:to>
    <xdr:cxnSp macro="">
      <xdr:nvCxnSpPr>
        <xdr:cNvPr id="347" name="直線コネクタ 346"/>
        <xdr:cNvCxnSpPr/>
      </xdr:nvCxnSpPr>
      <xdr:spPr>
        <a:xfrm flipV="1">
          <a:off x="9639300" y="9479754"/>
          <a:ext cx="838200" cy="3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156516</xdr:rowOff>
    </xdr:from>
    <xdr:to>
      <xdr:col>50</xdr:col>
      <xdr:colOff>114300</xdr:colOff>
      <xdr:row>57</xdr:row>
      <xdr:rowOff>11771</xdr:rowOff>
    </xdr:to>
    <xdr:cxnSp macro="">
      <xdr:nvCxnSpPr>
        <xdr:cNvPr id="350" name="直線コネクタ 349"/>
        <xdr:cNvCxnSpPr/>
      </xdr:nvCxnSpPr>
      <xdr:spPr>
        <a:xfrm>
          <a:off x="8750300" y="9757716"/>
          <a:ext cx="889000" cy="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156516</xdr:rowOff>
    </xdr:from>
    <xdr:to>
      <xdr:col>45</xdr:col>
      <xdr:colOff>177800</xdr:colOff>
      <xdr:row>57</xdr:row>
      <xdr:rowOff>42778</xdr:rowOff>
    </xdr:to>
    <xdr:cxnSp macro="">
      <xdr:nvCxnSpPr>
        <xdr:cNvPr id="353" name="直線コネクタ 352"/>
        <xdr:cNvCxnSpPr/>
      </xdr:nvCxnSpPr>
      <xdr:spPr>
        <a:xfrm flipV="1">
          <a:off x="7861300" y="9757716"/>
          <a:ext cx="889000" cy="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42778</xdr:rowOff>
    </xdr:from>
    <xdr:to>
      <xdr:col>41</xdr:col>
      <xdr:colOff>50800</xdr:colOff>
      <xdr:row>57</xdr:row>
      <xdr:rowOff>147955</xdr:rowOff>
    </xdr:to>
    <xdr:cxnSp macro="">
      <xdr:nvCxnSpPr>
        <xdr:cNvPr id="356" name="直線コネクタ 355"/>
        <xdr:cNvCxnSpPr/>
      </xdr:nvCxnSpPr>
      <xdr:spPr>
        <a:xfrm flipV="1">
          <a:off x="6972300" y="9815428"/>
          <a:ext cx="889000" cy="10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170654</xdr:rowOff>
    </xdr:from>
    <xdr:to>
      <xdr:col>55</xdr:col>
      <xdr:colOff>50800</xdr:colOff>
      <xdr:row>55</xdr:row>
      <xdr:rowOff>100804</xdr:rowOff>
    </xdr:to>
    <xdr:sp macro="" textlink="">
      <xdr:nvSpPr>
        <xdr:cNvPr id="366" name="楕円 365"/>
        <xdr:cNvSpPr/>
      </xdr:nvSpPr>
      <xdr:spPr>
        <a:xfrm>
          <a:off x="10426700" y="94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22081</xdr:rowOff>
    </xdr:from>
    <xdr:ext cx="599010" cy="259045"/>
    <xdr:sp macro="" textlink="">
      <xdr:nvSpPr>
        <xdr:cNvPr id="367" name="普通建設事業費該当値テキスト"/>
        <xdr:cNvSpPr txBox="1"/>
      </xdr:nvSpPr>
      <xdr:spPr>
        <a:xfrm>
          <a:off x="10528300" y="928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132421</xdr:rowOff>
    </xdr:from>
    <xdr:to>
      <xdr:col>50</xdr:col>
      <xdr:colOff>165100</xdr:colOff>
      <xdr:row>57</xdr:row>
      <xdr:rowOff>62571</xdr:rowOff>
    </xdr:to>
    <xdr:sp macro="" textlink="">
      <xdr:nvSpPr>
        <xdr:cNvPr id="368" name="楕円 367"/>
        <xdr:cNvSpPr/>
      </xdr:nvSpPr>
      <xdr:spPr>
        <a:xfrm>
          <a:off x="9588500" y="97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79098</xdr:rowOff>
    </xdr:from>
    <xdr:ext cx="599010" cy="259045"/>
    <xdr:sp macro="" textlink="">
      <xdr:nvSpPr>
        <xdr:cNvPr id="369" name="テキスト ボックス 368"/>
        <xdr:cNvSpPr txBox="1"/>
      </xdr:nvSpPr>
      <xdr:spPr>
        <a:xfrm>
          <a:off x="9339795" y="95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105716</xdr:rowOff>
    </xdr:from>
    <xdr:to>
      <xdr:col>46</xdr:col>
      <xdr:colOff>38100</xdr:colOff>
      <xdr:row>57</xdr:row>
      <xdr:rowOff>35866</xdr:rowOff>
    </xdr:to>
    <xdr:sp macro="" textlink="">
      <xdr:nvSpPr>
        <xdr:cNvPr id="370" name="楕円 369"/>
        <xdr:cNvSpPr/>
      </xdr:nvSpPr>
      <xdr:spPr>
        <a:xfrm>
          <a:off x="8699500" y="97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52393</xdr:rowOff>
    </xdr:from>
    <xdr:ext cx="599010" cy="259045"/>
    <xdr:sp macro="" textlink="">
      <xdr:nvSpPr>
        <xdr:cNvPr id="371" name="テキスト ボックス 370"/>
        <xdr:cNvSpPr txBox="1"/>
      </xdr:nvSpPr>
      <xdr:spPr>
        <a:xfrm>
          <a:off x="8450795" y="948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163428</xdr:rowOff>
    </xdr:from>
    <xdr:to>
      <xdr:col>41</xdr:col>
      <xdr:colOff>101600</xdr:colOff>
      <xdr:row>57</xdr:row>
      <xdr:rowOff>93578</xdr:rowOff>
    </xdr:to>
    <xdr:sp macro="" textlink="">
      <xdr:nvSpPr>
        <xdr:cNvPr id="372" name="楕円 371"/>
        <xdr:cNvSpPr/>
      </xdr:nvSpPr>
      <xdr:spPr>
        <a:xfrm>
          <a:off x="7810500" y="9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110105</xdr:rowOff>
    </xdr:from>
    <xdr:ext cx="599010" cy="259045"/>
    <xdr:sp macro="" textlink="">
      <xdr:nvSpPr>
        <xdr:cNvPr id="373" name="テキスト ボックス 372"/>
        <xdr:cNvSpPr txBox="1"/>
      </xdr:nvSpPr>
      <xdr:spPr>
        <a:xfrm>
          <a:off x="7561795" y="953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97155</xdr:rowOff>
    </xdr:from>
    <xdr:to>
      <xdr:col>36</xdr:col>
      <xdr:colOff>165100</xdr:colOff>
      <xdr:row>58</xdr:row>
      <xdr:rowOff>27305</xdr:rowOff>
    </xdr:to>
    <xdr:sp macro="" textlink="">
      <xdr:nvSpPr>
        <xdr:cNvPr id="374" name="楕円 373"/>
        <xdr:cNvSpPr/>
      </xdr:nvSpPr>
      <xdr:spPr>
        <a:xfrm>
          <a:off x="6921500" y="98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18432</xdr:rowOff>
    </xdr:from>
    <xdr:ext cx="534377" cy="259045"/>
    <xdr:sp macro="" textlink="">
      <xdr:nvSpPr>
        <xdr:cNvPr id="375" name="テキスト ボックス 374"/>
        <xdr:cNvSpPr txBox="1"/>
      </xdr:nvSpPr>
      <xdr:spPr>
        <a:xfrm>
          <a:off x="6705111" y="99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19317</xdr:rowOff>
    </xdr:from>
    <xdr:to>
      <xdr:col>55</xdr:col>
      <xdr:colOff>0</xdr:colOff>
      <xdr:row>78</xdr:row>
      <xdr:rowOff>128690</xdr:rowOff>
    </xdr:to>
    <xdr:cxnSp macro="">
      <xdr:nvCxnSpPr>
        <xdr:cNvPr id="404" name="直線コネクタ 403"/>
        <xdr:cNvCxnSpPr/>
      </xdr:nvCxnSpPr>
      <xdr:spPr>
        <a:xfrm>
          <a:off x="9639300" y="13220967"/>
          <a:ext cx="838200" cy="2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19317</xdr:rowOff>
    </xdr:from>
    <xdr:to>
      <xdr:col>50</xdr:col>
      <xdr:colOff>114300</xdr:colOff>
      <xdr:row>77</xdr:row>
      <xdr:rowOff>141884</xdr:rowOff>
    </xdr:to>
    <xdr:cxnSp macro="">
      <xdr:nvCxnSpPr>
        <xdr:cNvPr id="407" name="直線コネクタ 406"/>
        <xdr:cNvCxnSpPr/>
      </xdr:nvCxnSpPr>
      <xdr:spPr>
        <a:xfrm flipV="1">
          <a:off x="8750300" y="13220967"/>
          <a:ext cx="889000" cy="1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141884</xdr:rowOff>
    </xdr:from>
    <xdr:to>
      <xdr:col>45</xdr:col>
      <xdr:colOff>177800</xdr:colOff>
      <xdr:row>78</xdr:row>
      <xdr:rowOff>29287</xdr:rowOff>
    </xdr:to>
    <xdr:cxnSp macro="">
      <xdr:nvCxnSpPr>
        <xdr:cNvPr id="410" name="直線コネクタ 409"/>
        <xdr:cNvCxnSpPr/>
      </xdr:nvCxnSpPr>
      <xdr:spPr>
        <a:xfrm flipV="1">
          <a:off x="7861300" y="13343534"/>
          <a:ext cx="889000" cy="5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29287</xdr:rowOff>
    </xdr:from>
    <xdr:to>
      <xdr:col>41</xdr:col>
      <xdr:colOff>50800</xdr:colOff>
      <xdr:row>78</xdr:row>
      <xdr:rowOff>54217</xdr:rowOff>
    </xdr:to>
    <xdr:cxnSp macro="">
      <xdr:nvCxnSpPr>
        <xdr:cNvPr id="413" name="直線コネクタ 412"/>
        <xdr:cNvCxnSpPr/>
      </xdr:nvCxnSpPr>
      <xdr:spPr>
        <a:xfrm flipV="1">
          <a:off x="6972300" y="13402387"/>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77890</xdr:rowOff>
    </xdr:from>
    <xdr:to>
      <xdr:col>55</xdr:col>
      <xdr:colOff>50800</xdr:colOff>
      <xdr:row>79</xdr:row>
      <xdr:rowOff>8040</xdr:rowOff>
    </xdr:to>
    <xdr:sp macro="" textlink="">
      <xdr:nvSpPr>
        <xdr:cNvPr id="423" name="楕円 422"/>
        <xdr:cNvSpPr/>
      </xdr:nvSpPr>
      <xdr:spPr>
        <a:xfrm>
          <a:off x="104267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164267</xdr:rowOff>
    </xdr:from>
    <xdr:ext cx="469744" cy="259045"/>
    <xdr:sp macro="" textlink="">
      <xdr:nvSpPr>
        <xdr:cNvPr id="424" name="普通建設事業費 （ うち新規整備　）該当値テキスト"/>
        <xdr:cNvSpPr txBox="1"/>
      </xdr:nvSpPr>
      <xdr:spPr>
        <a:xfrm>
          <a:off x="10528300" y="133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139967</xdr:rowOff>
    </xdr:from>
    <xdr:to>
      <xdr:col>50</xdr:col>
      <xdr:colOff>165100</xdr:colOff>
      <xdr:row>77</xdr:row>
      <xdr:rowOff>70117</xdr:rowOff>
    </xdr:to>
    <xdr:sp macro="" textlink="">
      <xdr:nvSpPr>
        <xdr:cNvPr id="425" name="楕円 424"/>
        <xdr:cNvSpPr/>
      </xdr:nvSpPr>
      <xdr:spPr>
        <a:xfrm>
          <a:off x="9588500" y="131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86644</xdr:rowOff>
    </xdr:from>
    <xdr:ext cx="534377" cy="259045"/>
    <xdr:sp macro="" textlink="">
      <xdr:nvSpPr>
        <xdr:cNvPr id="426" name="テキスト ボックス 425"/>
        <xdr:cNvSpPr txBox="1"/>
      </xdr:nvSpPr>
      <xdr:spPr>
        <a:xfrm>
          <a:off x="9372111" y="129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91084</xdr:rowOff>
    </xdr:from>
    <xdr:to>
      <xdr:col>46</xdr:col>
      <xdr:colOff>38100</xdr:colOff>
      <xdr:row>78</xdr:row>
      <xdr:rowOff>21234</xdr:rowOff>
    </xdr:to>
    <xdr:sp macro="" textlink="">
      <xdr:nvSpPr>
        <xdr:cNvPr id="427" name="楕円 426"/>
        <xdr:cNvSpPr/>
      </xdr:nvSpPr>
      <xdr:spPr>
        <a:xfrm>
          <a:off x="8699500" y="132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12361</xdr:rowOff>
    </xdr:from>
    <xdr:ext cx="534377" cy="259045"/>
    <xdr:sp macro="" textlink="">
      <xdr:nvSpPr>
        <xdr:cNvPr id="428" name="テキスト ボックス 427"/>
        <xdr:cNvSpPr txBox="1"/>
      </xdr:nvSpPr>
      <xdr:spPr>
        <a:xfrm>
          <a:off x="8483111" y="133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149937</xdr:rowOff>
    </xdr:from>
    <xdr:to>
      <xdr:col>41</xdr:col>
      <xdr:colOff>101600</xdr:colOff>
      <xdr:row>78</xdr:row>
      <xdr:rowOff>80087</xdr:rowOff>
    </xdr:to>
    <xdr:sp macro="" textlink="">
      <xdr:nvSpPr>
        <xdr:cNvPr id="429" name="楕円 428"/>
        <xdr:cNvSpPr/>
      </xdr:nvSpPr>
      <xdr:spPr>
        <a:xfrm>
          <a:off x="7810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71214</xdr:rowOff>
    </xdr:from>
    <xdr:ext cx="534377" cy="259045"/>
    <xdr:sp macro="" textlink="">
      <xdr:nvSpPr>
        <xdr:cNvPr id="430" name="テキスト ボックス 429"/>
        <xdr:cNvSpPr txBox="1"/>
      </xdr:nvSpPr>
      <xdr:spPr>
        <a:xfrm>
          <a:off x="7594111" y="13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3417</xdr:rowOff>
    </xdr:from>
    <xdr:to>
      <xdr:col>36</xdr:col>
      <xdr:colOff>165100</xdr:colOff>
      <xdr:row>78</xdr:row>
      <xdr:rowOff>105017</xdr:rowOff>
    </xdr:to>
    <xdr:sp macro="" textlink="">
      <xdr:nvSpPr>
        <xdr:cNvPr id="431" name="楕円 430"/>
        <xdr:cNvSpPr/>
      </xdr:nvSpPr>
      <xdr:spPr>
        <a:xfrm>
          <a:off x="6921500" y="133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96144</xdr:rowOff>
    </xdr:from>
    <xdr:ext cx="534377" cy="259045"/>
    <xdr:sp macro="" textlink="">
      <xdr:nvSpPr>
        <xdr:cNvPr id="432" name="テキスト ボックス 431"/>
        <xdr:cNvSpPr txBox="1"/>
      </xdr:nvSpPr>
      <xdr:spPr>
        <a:xfrm>
          <a:off x="6705111" y="134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110855</xdr:rowOff>
    </xdr:from>
    <xdr:to>
      <xdr:col>55</xdr:col>
      <xdr:colOff>0</xdr:colOff>
      <xdr:row>97</xdr:row>
      <xdr:rowOff>130462</xdr:rowOff>
    </xdr:to>
    <xdr:cxnSp macro="">
      <xdr:nvCxnSpPr>
        <xdr:cNvPr id="459" name="直線コネクタ 458"/>
        <xdr:cNvCxnSpPr/>
      </xdr:nvCxnSpPr>
      <xdr:spPr>
        <a:xfrm flipV="1">
          <a:off x="9639300" y="16398605"/>
          <a:ext cx="838200" cy="3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95061</xdr:rowOff>
    </xdr:from>
    <xdr:to>
      <xdr:col>50</xdr:col>
      <xdr:colOff>114300</xdr:colOff>
      <xdr:row>97</xdr:row>
      <xdr:rowOff>130462</xdr:rowOff>
    </xdr:to>
    <xdr:cxnSp macro="">
      <xdr:nvCxnSpPr>
        <xdr:cNvPr id="462" name="直線コネクタ 461"/>
        <xdr:cNvCxnSpPr/>
      </xdr:nvCxnSpPr>
      <xdr:spPr>
        <a:xfrm>
          <a:off x="8750300" y="16725711"/>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95061</xdr:rowOff>
    </xdr:from>
    <xdr:to>
      <xdr:col>45</xdr:col>
      <xdr:colOff>177800</xdr:colOff>
      <xdr:row>97</xdr:row>
      <xdr:rowOff>158893</xdr:rowOff>
    </xdr:to>
    <xdr:cxnSp macro="">
      <xdr:nvCxnSpPr>
        <xdr:cNvPr id="465" name="直線コネクタ 464"/>
        <xdr:cNvCxnSpPr/>
      </xdr:nvCxnSpPr>
      <xdr:spPr>
        <a:xfrm flipV="1">
          <a:off x="7861300" y="16725711"/>
          <a:ext cx="889000" cy="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158893</xdr:rowOff>
    </xdr:from>
    <xdr:to>
      <xdr:col>41</xdr:col>
      <xdr:colOff>50800</xdr:colOff>
      <xdr:row>98</xdr:row>
      <xdr:rowOff>41354</xdr:rowOff>
    </xdr:to>
    <xdr:cxnSp macro="">
      <xdr:nvCxnSpPr>
        <xdr:cNvPr id="468" name="直線コネクタ 467"/>
        <xdr:cNvCxnSpPr/>
      </xdr:nvCxnSpPr>
      <xdr:spPr>
        <a:xfrm flipV="1">
          <a:off x="6972300" y="16789543"/>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60055</xdr:rowOff>
    </xdr:from>
    <xdr:to>
      <xdr:col>55</xdr:col>
      <xdr:colOff>50800</xdr:colOff>
      <xdr:row>95</xdr:row>
      <xdr:rowOff>161655</xdr:rowOff>
    </xdr:to>
    <xdr:sp macro="" textlink="">
      <xdr:nvSpPr>
        <xdr:cNvPr id="478" name="楕円 477"/>
        <xdr:cNvSpPr/>
      </xdr:nvSpPr>
      <xdr:spPr>
        <a:xfrm>
          <a:off x="10426700" y="1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82932</xdr:rowOff>
    </xdr:from>
    <xdr:ext cx="599010" cy="259045"/>
    <xdr:sp macro="" textlink="">
      <xdr:nvSpPr>
        <xdr:cNvPr id="479" name="普通建設事業費 （ うち更新整備　）該当値テキスト"/>
        <xdr:cNvSpPr txBox="1"/>
      </xdr:nvSpPr>
      <xdr:spPr>
        <a:xfrm>
          <a:off x="10528300" y="1619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79662</xdr:rowOff>
    </xdr:from>
    <xdr:to>
      <xdr:col>50</xdr:col>
      <xdr:colOff>165100</xdr:colOff>
      <xdr:row>98</xdr:row>
      <xdr:rowOff>9812</xdr:rowOff>
    </xdr:to>
    <xdr:sp macro="" textlink="">
      <xdr:nvSpPr>
        <xdr:cNvPr id="480" name="楕円 479"/>
        <xdr:cNvSpPr/>
      </xdr:nvSpPr>
      <xdr:spPr>
        <a:xfrm>
          <a:off x="9588500" y="167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26339</xdr:rowOff>
    </xdr:from>
    <xdr:ext cx="534377" cy="259045"/>
    <xdr:sp macro="" textlink="">
      <xdr:nvSpPr>
        <xdr:cNvPr id="481" name="テキスト ボックス 480"/>
        <xdr:cNvSpPr txBox="1"/>
      </xdr:nvSpPr>
      <xdr:spPr>
        <a:xfrm>
          <a:off x="9372111" y="16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44261</xdr:rowOff>
    </xdr:from>
    <xdr:to>
      <xdr:col>46</xdr:col>
      <xdr:colOff>38100</xdr:colOff>
      <xdr:row>97</xdr:row>
      <xdr:rowOff>145861</xdr:rowOff>
    </xdr:to>
    <xdr:sp macro="" textlink="">
      <xdr:nvSpPr>
        <xdr:cNvPr id="482" name="楕円 481"/>
        <xdr:cNvSpPr/>
      </xdr:nvSpPr>
      <xdr:spPr>
        <a:xfrm>
          <a:off x="8699500" y="16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162388</xdr:rowOff>
    </xdr:from>
    <xdr:ext cx="534377" cy="259045"/>
    <xdr:sp macro="" textlink="">
      <xdr:nvSpPr>
        <xdr:cNvPr id="483" name="テキスト ボックス 482"/>
        <xdr:cNvSpPr txBox="1"/>
      </xdr:nvSpPr>
      <xdr:spPr>
        <a:xfrm>
          <a:off x="8483111" y="16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108093</xdr:rowOff>
    </xdr:from>
    <xdr:to>
      <xdr:col>41</xdr:col>
      <xdr:colOff>101600</xdr:colOff>
      <xdr:row>98</xdr:row>
      <xdr:rowOff>38243</xdr:rowOff>
    </xdr:to>
    <xdr:sp macro="" textlink="">
      <xdr:nvSpPr>
        <xdr:cNvPr id="484" name="楕円 483"/>
        <xdr:cNvSpPr/>
      </xdr:nvSpPr>
      <xdr:spPr>
        <a:xfrm>
          <a:off x="7810500" y="167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54770</xdr:rowOff>
    </xdr:from>
    <xdr:ext cx="534377" cy="259045"/>
    <xdr:sp macro="" textlink="">
      <xdr:nvSpPr>
        <xdr:cNvPr id="485" name="テキスト ボックス 484"/>
        <xdr:cNvSpPr txBox="1"/>
      </xdr:nvSpPr>
      <xdr:spPr>
        <a:xfrm>
          <a:off x="7594111" y="165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162004</xdr:rowOff>
    </xdr:from>
    <xdr:to>
      <xdr:col>36</xdr:col>
      <xdr:colOff>165100</xdr:colOff>
      <xdr:row>98</xdr:row>
      <xdr:rowOff>92154</xdr:rowOff>
    </xdr:to>
    <xdr:sp macro="" textlink="">
      <xdr:nvSpPr>
        <xdr:cNvPr id="486" name="楕円 485"/>
        <xdr:cNvSpPr/>
      </xdr:nvSpPr>
      <xdr:spPr>
        <a:xfrm>
          <a:off x="6921500" y="167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83281</xdr:rowOff>
    </xdr:from>
    <xdr:ext cx="534377" cy="259045"/>
    <xdr:sp macro="" textlink="">
      <xdr:nvSpPr>
        <xdr:cNvPr id="487" name="テキスト ボックス 486"/>
        <xdr:cNvSpPr txBox="1"/>
      </xdr:nvSpPr>
      <xdr:spPr>
        <a:xfrm>
          <a:off x="6705111" y="168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104534</xdr:rowOff>
    </xdr:from>
    <xdr:to>
      <xdr:col>85</xdr:col>
      <xdr:colOff>127000</xdr:colOff>
      <xdr:row>38</xdr:row>
      <xdr:rowOff>126911</xdr:rowOff>
    </xdr:to>
    <xdr:cxnSp macro="">
      <xdr:nvCxnSpPr>
        <xdr:cNvPr id="516" name="直線コネクタ 515"/>
        <xdr:cNvCxnSpPr/>
      </xdr:nvCxnSpPr>
      <xdr:spPr>
        <a:xfrm flipV="1">
          <a:off x="15481300" y="6619634"/>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126911</xdr:rowOff>
    </xdr:from>
    <xdr:to>
      <xdr:col>81</xdr:col>
      <xdr:colOff>50800</xdr:colOff>
      <xdr:row>38</xdr:row>
      <xdr:rowOff>145072</xdr:rowOff>
    </xdr:to>
    <xdr:cxnSp macro="">
      <xdr:nvCxnSpPr>
        <xdr:cNvPr id="519" name="直線コネクタ 518"/>
        <xdr:cNvCxnSpPr/>
      </xdr:nvCxnSpPr>
      <xdr:spPr>
        <a:xfrm flipV="1">
          <a:off x="14592300" y="6642011"/>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145072</xdr:rowOff>
    </xdr:from>
    <xdr:to>
      <xdr:col>76</xdr:col>
      <xdr:colOff>114300</xdr:colOff>
      <xdr:row>38</xdr:row>
      <xdr:rowOff>155042</xdr:rowOff>
    </xdr:to>
    <xdr:cxnSp macro="">
      <xdr:nvCxnSpPr>
        <xdr:cNvPr id="522" name="直線コネクタ 521"/>
        <xdr:cNvCxnSpPr/>
      </xdr:nvCxnSpPr>
      <xdr:spPr>
        <a:xfrm flipV="1">
          <a:off x="13703300" y="6660172"/>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153403</xdr:rowOff>
    </xdr:from>
    <xdr:to>
      <xdr:col>71</xdr:col>
      <xdr:colOff>177800</xdr:colOff>
      <xdr:row>38</xdr:row>
      <xdr:rowOff>155042</xdr:rowOff>
    </xdr:to>
    <xdr:cxnSp macro="">
      <xdr:nvCxnSpPr>
        <xdr:cNvPr id="525" name="直線コネクタ 524"/>
        <xdr:cNvCxnSpPr/>
      </xdr:nvCxnSpPr>
      <xdr:spPr>
        <a:xfrm>
          <a:off x="12814300" y="6668503"/>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53734</xdr:rowOff>
    </xdr:from>
    <xdr:to>
      <xdr:col>85</xdr:col>
      <xdr:colOff>177800</xdr:colOff>
      <xdr:row>38</xdr:row>
      <xdr:rowOff>155334</xdr:rowOff>
    </xdr:to>
    <xdr:sp macro="" textlink="">
      <xdr:nvSpPr>
        <xdr:cNvPr id="535" name="楕円 534"/>
        <xdr:cNvSpPr/>
      </xdr:nvSpPr>
      <xdr:spPr>
        <a:xfrm>
          <a:off x="16268700" y="65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13111</xdr:rowOff>
    </xdr:from>
    <xdr:ext cx="469744" cy="259045"/>
    <xdr:sp macro="" textlink="">
      <xdr:nvSpPr>
        <xdr:cNvPr id="536" name="災害復旧事業費該当値テキスト"/>
        <xdr:cNvSpPr txBox="1"/>
      </xdr:nvSpPr>
      <xdr:spPr>
        <a:xfrm>
          <a:off x="16370300" y="63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76111</xdr:rowOff>
    </xdr:from>
    <xdr:to>
      <xdr:col>81</xdr:col>
      <xdr:colOff>101600</xdr:colOff>
      <xdr:row>39</xdr:row>
      <xdr:rowOff>6261</xdr:rowOff>
    </xdr:to>
    <xdr:sp macro="" textlink="">
      <xdr:nvSpPr>
        <xdr:cNvPr id="537" name="楕円 536"/>
        <xdr:cNvSpPr/>
      </xdr:nvSpPr>
      <xdr:spPr>
        <a:xfrm>
          <a:off x="15430500" y="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168838</xdr:rowOff>
    </xdr:from>
    <xdr:ext cx="469744" cy="259045"/>
    <xdr:sp macro="" textlink="">
      <xdr:nvSpPr>
        <xdr:cNvPr id="538" name="テキスト ボックス 537"/>
        <xdr:cNvSpPr txBox="1"/>
      </xdr:nvSpPr>
      <xdr:spPr>
        <a:xfrm>
          <a:off x="15246428" y="66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94272</xdr:rowOff>
    </xdr:from>
    <xdr:to>
      <xdr:col>76</xdr:col>
      <xdr:colOff>165100</xdr:colOff>
      <xdr:row>39</xdr:row>
      <xdr:rowOff>24422</xdr:rowOff>
    </xdr:to>
    <xdr:sp macro="" textlink="">
      <xdr:nvSpPr>
        <xdr:cNvPr id="539" name="楕円 538"/>
        <xdr:cNvSpPr/>
      </xdr:nvSpPr>
      <xdr:spPr>
        <a:xfrm>
          <a:off x="14541500" y="6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15549</xdr:rowOff>
    </xdr:from>
    <xdr:ext cx="469744" cy="259045"/>
    <xdr:sp macro="" textlink="">
      <xdr:nvSpPr>
        <xdr:cNvPr id="540" name="テキスト ボックス 539"/>
        <xdr:cNvSpPr txBox="1"/>
      </xdr:nvSpPr>
      <xdr:spPr>
        <a:xfrm>
          <a:off x="14357428" y="67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104242</xdr:rowOff>
    </xdr:from>
    <xdr:to>
      <xdr:col>72</xdr:col>
      <xdr:colOff>38100</xdr:colOff>
      <xdr:row>39</xdr:row>
      <xdr:rowOff>34392</xdr:rowOff>
    </xdr:to>
    <xdr:sp macro="" textlink="">
      <xdr:nvSpPr>
        <xdr:cNvPr id="541" name="楕円 540"/>
        <xdr:cNvSpPr/>
      </xdr:nvSpPr>
      <xdr:spPr>
        <a:xfrm>
          <a:off x="13652500" y="66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25519</xdr:rowOff>
    </xdr:from>
    <xdr:ext cx="469744" cy="259045"/>
    <xdr:sp macro="" textlink="">
      <xdr:nvSpPr>
        <xdr:cNvPr id="542" name="テキスト ボックス 541"/>
        <xdr:cNvSpPr txBox="1"/>
      </xdr:nvSpPr>
      <xdr:spPr>
        <a:xfrm>
          <a:off x="13468428" y="67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102603</xdr:rowOff>
    </xdr:from>
    <xdr:to>
      <xdr:col>67</xdr:col>
      <xdr:colOff>101600</xdr:colOff>
      <xdr:row>39</xdr:row>
      <xdr:rowOff>32753</xdr:rowOff>
    </xdr:to>
    <xdr:sp macro="" textlink="">
      <xdr:nvSpPr>
        <xdr:cNvPr id="543" name="楕円 542"/>
        <xdr:cNvSpPr/>
      </xdr:nvSpPr>
      <xdr:spPr>
        <a:xfrm>
          <a:off x="12763500" y="66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23880</xdr:rowOff>
    </xdr:from>
    <xdr:ext cx="469744" cy="259045"/>
    <xdr:sp macro="" textlink="">
      <xdr:nvSpPr>
        <xdr:cNvPr id="544" name="テキスト ボックス 543"/>
        <xdr:cNvSpPr txBox="1"/>
      </xdr:nvSpPr>
      <xdr:spPr>
        <a:xfrm>
          <a:off x="12579428" y="671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131468</xdr:rowOff>
    </xdr:from>
    <xdr:to>
      <xdr:col>85</xdr:col>
      <xdr:colOff>127000</xdr:colOff>
      <xdr:row>77</xdr:row>
      <xdr:rowOff>139026</xdr:rowOff>
    </xdr:to>
    <xdr:cxnSp macro="">
      <xdr:nvCxnSpPr>
        <xdr:cNvPr id="620" name="直線コネクタ 619"/>
        <xdr:cNvCxnSpPr/>
      </xdr:nvCxnSpPr>
      <xdr:spPr>
        <a:xfrm flipV="1">
          <a:off x="15481300" y="13333118"/>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139026</xdr:rowOff>
    </xdr:from>
    <xdr:to>
      <xdr:col>81</xdr:col>
      <xdr:colOff>50800</xdr:colOff>
      <xdr:row>77</xdr:row>
      <xdr:rowOff>141325</xdr:rowOff>
    </xdr:to>
    <xdr:cxnSp macro="">
      <xdr:nvCxnSpPr>
        <xdr:cNvPr id="623" name="直線コネクタ 622"/>
        <xdr:cNvCxnSpPr/>
      </xdr:nvCxnSpPr>
      <xdr:spPr>
        <a:xfrm flipV="1">
          <a:off x="14592300" y="1334067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141325</xdr:rowOff>
    </xdr:from>
    <xdr:to>
      <xdr:col>76</xdr:col>
      <xdr:colOff>114300</xdr:colOff>
      <xdr:row>77</xdr:row>
      <xdr:rowOff>144734</xdr:rowOff>
    </xdr:to>
    <xdr:cxnSp macro="">
      <xdr:nvCxnSpPr>
        <xdr:cNvPr id="626" name="直線コネクタ 625"/>
        <xdr:cNvCxnSpPr/>
      </xdr:nvCxnSpPr>
      <xdr:spPr>
        <a:xfrm flipV="1">
          <a:off x="13703300" y="13342975"/>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144734</xdr:rowOff>
    </xdr:from>
    <xdr:to>
      <xdr:col>71</xdr:col>
      <xdr:colOff>177800</xdr:colOff>
      <xdr:row>77</xdr:row>
      <xdr:rowOff>147608</xdr:rowOff>
    </xdr:to>
    <xdr:cxnSp macro="">
      <xdr:nvCxnSpPr>
        <xdr:cNvPr id="629" name="直線コネクタ 628"/>
        <xdr:cNvCxnSpPr/>
      </xdr:nvCxnSpPr>
      <xdr:spPr>
        <a:xfrm flipV="1">
          <a:off x="12814300" y="13346384"/>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80668</xdr:rowOff>
    </xdr:from>
    <xdr:to>
      <xdr:col>85</xdr:col>
      <xdr:colOff>177800</xdr:colOff>
      <xdr:row>78</xdr:row>
      <xdr:rowOff>10818</xdr:rowOff>
    </xdr:to>
    <xdr:sp macro="" textlink="">
      <xdr:nvSpPr>
        <xdr:cNvPr id="639" name="楕円 638"/>
        <xdr:cNvSpPr/>
      </xdr:nvSpPr>
      <xdr:spPr>
        <a:xfrm>
          <a:off x="16268700" y="132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40045</xdr:rowOff>
    </xdr:from>
    <xdr:ext cx="534377" cy="259045"/>
    <xdr:sp macro="" textlink="">
      <xdr:nvSpPr>
        <xdr:cNvPr id="640" name="公債費該当値テキスト"/>
        <xdr:cNvSpPr txBox="1"/>
      </xdr:nvSpPr>
      <xdr:spPr>
        <a:xfrm>
          <a:off x="16370300" y="130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88226</xdr:rowOff>
    </xdr:from>
    <xdr:to>
      <xdr:col>81</xdr:col>
      <xdr:colOff>101600</xdr:colOff>
      <xdr:row>78</xdr:row>
      <xdr:rowOff>18376</xdr:rowOff>
    </xdr:to>
    <xdr:sp macro="" textlink="">
      <xdr:nvSpPr>
        <xdr:cNvPr id="641" name="楕円 640"/>
        <xdr:cNvSpPr/>
      </xdr:nvSpPr>
      <xdr:spPr>
        <a:xfrm>
          <a:off x="15430500" y="132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9503</xdr:rowOff>
    </xdr:from>
    <xdr:ext cx="534377" cy="259045"/>
    <xdr:sp macro="" textlink="">
      <xdr:nvSpPr>
        <xdr:cNvPr id="642" name="テキスト ボックス 641"/>
        <xdr:cNvSpPr txBox="1"/>
      </xdr:nvSpPr>
      <xdr:spPr>
        <a:xfrm>
          <a:off x="15214111" y="133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90525</xdr:rowOff>
    </xdr:from>
    <xdr:to>
      <xdr:col>76</xdr:col>
      <xdr:colOff>165100</xdr:colOff>
      <xdr:row>78</xdr:row>
      <xdr:rowOff>20675</xdr:rowOff>
    </xdr:to>
    <xdr:sp macro="" textlink="">
      <xdr:nvSpPr>
        <xdr:cNvPr id="643" name="楕円 642"/>
        <xdr:cNvSpPr/>
      </xdr:nvSpPr>
      <xdr:spPr>
        <a:xfrm>
          <a:off x="14541500" y="132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11802</xdr:rowOff>
    </xdr:from>
    <xdr:ext cx="534377" cy="259045"/>
    <xdr:sp macro="" textlink="">
      <xdr:nvSpPr>
        <xdr:cNvPr id="644" name="テキスト ボックス 643"/>
        <xdr:cNvSpPr txBox="1"/>
      </xdr:nvSpPr>
      <xdr:spPr>
        <a:xfrm>
          <a:off x="14325111" y="133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93934</xdr:rowOff>
    </xdr:from>
    <xdr:to>
      <xdr:col>72</xdr:col>
      <xdr:colOff>38100</xdr:colOff>
      <xdr:row>78</xdr:row>
      <xdr:rowOff>24084</xdr:rowOff>
    </xdr:to>
    <xdr:sp macro="" textlink="">
      <xdr:nvSpPr>
        <xdr:cNvPr id="645" name="楕円 644"/>
        <xdr:cNvSpPr/>
      </xdr:nvSpPr>
      <xdr:spPr>
        <a:xfrm>
          <a:off x="13652500" y="132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40611</xdr:rowOff>
    </xdr:from>
    <xdr:ext cx="534377" cy="259045"/>
    <xdr:sp macro="" textlink="">
      <xdr:nvSpPr>
        <xdr:cNvPr id="646" name="テキスト ボックス 645"/>
        <xdr:cNvSpPr txBox="1"/>
      </xdr:nvSpPr>
      <xdr:spPr>
        <a:xfrm>
          <a:off x="13436111" y="130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96808</xdr:rowOff>
    </xdr:from>
    <xdr:to>
      <xdr:col>67</xdr:col>
      <xdr:colOff>101600</xdr:colOff>
      <xdr:row>78</xdr:row>
      <xdr:rowOff>26958</xdr:rowOff>
    </xdr:to>
    <xdr:sp macro="" textlink="">
      <xdr:nvSpPr>
        <xdr:cNvPr id="647" name="楕円 646"/>
        <xdr:cNvSpPr/>
      </xdr:nvSpPr>
      <xdr:spPr>
        <a:xfrm>
          <a:off x="12763500" y="132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43485</xdr:rowOff>
    </xdr:from>
    <xdr:ext cx="534377" cy="259045"/>
    <xdr:sp macro="" textlink="">
      <xdr:nvSpPr>
        <xdr:cNvPr id="648" name="テキスト ボックス 647"/>
        <xdr:cNvSpPr txBox="1"/>
      </xdr:nvSpPr>
      <xdr:spPr>
        <a:xfrm>
          <a:off x="12547111" y="130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58755</xdr:rowOff>
    </xdr:from>
    <xdr:to>
      <xdr:col>85</xdr:col>
      <xdr:colOff>127000</xdr:colOff>
      <xdr:row>98</xdr:row>
      <xdr:rowOff>67481</xdr:rowOff>
    </xdr:to>
    <xdr:cxnSp macro="">
      <xdr:nvCxnSpPr>
        <xdr:cNvPr id="675" name="直線コネクタ 674"/>
        <xdr:cNvCxnSpPr/>
      </xdr:nvCxnSpPr>
      <xdr:spPr>
        <a:xfrm flipV="1">
          <a:off x="15481300" y="16860855"/>
          <a:ext cx="8382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62984</xdr:rowOff>
    </xdr:from>
    <xdr:to>
      <xdr:col>81</xdr:col>
      <xdr:colOff>50800</xdr:colOff>
      <xdr:row>98</xdr:row>
      <xdr:rowOff>67481</xdr:rowOff>
    </xdr:to>
    <xdr:cxnSp macro="">
      <xdr:nvCxnSpPr>
        <xdr:cNvPr id="678" name="直線コネクタ 677"/>
        <xdr:cNvCxnSpPr/>
      </xdr:nvCxnSpPr>
      <xdr:spPr>
        <a:xfrm>
          <a:off x="14592300" y="16865084"/>
          <a:ext cx="8890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58214</xdr:rowOff>
    </xdr:from>
    <xdr:to>
      <xdr:col>76</xdr:col>
      <xdr:colOff>114300</xdr:colOff>
      <xdr:row>98</xdr:row>
      <xdr:rowOff>62984</xdr:rowOff>
    </xdr:to>
    <xdr:cxnSp macro="">
      <xdr:nvCxnSpPr>
        <xdr:cNvPr id="681" name="直線コネクタ 680"/>
        <xdr:cNvCxnSpPr/>
      </xdr:nvCxnSpPr>
      <xdr:spPr>
        <a:xfrm>
          <a:off x="13703300" y="1686031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58214</xdr:rowOff>
    </xdr:from>
    <xdr:to>
      <xdr:col>71</xdr:col>
      <xdr:colOff>177800</xdr:colOff>
      <xdr:row>98</xdr:row>
      <xdr:rowOff>79967</xdr:rowOff>
    </xdr:to>
    <xdr:cxnSp macro="">
      <xdr:nvCxnSpPr>
        <xdr:cNvPr id="684" name="直線コネクタ 683"/>
        <xdr:cNvCxnSpPr/>
      </xdr:nvCxnSpPr>
      <xdr:spPr>
        <a:xfrm flipV="1">
          <a:off x="12814300" y="16860314"/>
          <a:ext cx="8890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7955</xdr:rowOff>
    </xdr:from>
    <xdr:to>
      <xdr:col>85</xdr:col>
      <xdr:colOff>177800</xdr:colOff>
      <xdr:row>98</xdr:row>
      <xdr:rowOff>109555</xdr:rowOff>
    </xdr:to>
    <xdr:sp macro="" textlink="">
      <xdr:nvSpPr>
        <xdr:cNvPr id="694" name="楕円 693"/>
        <xdr:cNvSpPr/>
      </xdr:nvSpPr>
      <xdr:spPr>
        <a:xfrm>
          <a:off x="16268700" y="168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16681</xdr:rowOff>
    </xdr:from>
    <xdr:to>
      <xdr:col>81</xdr:col>
      <xdr:colOff>101600</xdr:colOff>
      <xdr:row>98</xdr:row>
      <xdr:rowOff>118281</xdr:rowOff>
    </xdr:to>
    <xdr:sp macro="" textlink="">
      <xdr:nvSpPr>
        <xdr:cNvPr id="696" name="楕円 695"/>
        <xdr:cNvSpPr/>
      </xdr:nvSpPr>
      <xdr:spPr>
        <a:xfrm>
          <a:off x="154305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109408</xdr:rowOff>
    </xdr:from>
    <xdr:ext cx="534377" cy="259045"/>
    <xdr:sp macro="" textlink="">
      <xdr:nvSpPr>
        <xdr:cNvPr id="697" name="テキスト ボックス 696"/>
        <xdr:cNvSpPr txBox="1"/>
      </xdr:nvSpPr>
      <xdr:spPr>
        <a:xfrm>
          <a:off x="15214111" y="169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12184</xdr:rowOff>
    </xdr:from>
    <xdr:to>
      <xdr:col>76</xdr:col>
      <xdr:colOff>165100</xdr:colOff>
      <xdr:row>98</xdr:row>
      <xdr:rowOff>113784</xdr:rowOff>
    </xdr:to>
    <xdr:sp macro="" textlink="">
      <xdr:nvSpPr>
        <xdr:cNvPr id="698" name="楕円 697"/>
        <xdr:cNvSpPr/>
      </xdr:nvSpPr>
      <xdr:spPr>
        <a:xfrm>
          <a:off x="14541500" y="168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104911</xdr:rowOff>
    </xdr:from>
    <xdr:ext cx="534377" cy="259045"/>
    <xdr:sp macro="" textlink="">
      <xdr:nvSpPr>
        <xdr:cNvPr id="699" name="テキスト ボックス 698"/>
        <xdr:cNvSpPr txBox="1"/>
      </xdr:nvSpPr>
      <xdr:spPr>
        <a:xfrm>
          <a:off x="14325111" y="169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7414</xdr:rowOff>
    </xdr:from>
    <xdr:to>
      <xdr:col>72</xdr:col>
      <xdr:colOff>38100</xdr:colOff>
      <xdr:row>98</xdr:row>
      <xdr:rowOff>109014</xdr:rowOff>
    </xdr:to>
    <xdr:sp macro="" textlink="">
      <xdr:nvSpPr>
        <xdr:cNvPr id="700" name="楕円 699"/>
        <xdr:cNvSpPr/>
      </xdr:nvSpPr>
      <xdr:spPr>
        <a:xfrm>
          <a:off x="13652500" y="168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125541</xdr:rowOff>
    </xdr:from>
    <xdr:ext cx="534377" cy="259045"/>
    <xdr:sp macro="" textlink="">
      <xdr:nvSpPr>
        <xdr:cNvPr id="701" name="テキスト ボックス 700"/>
        <xdr:cNvSpPr txBox="1"/>
      </xdr:nvSpPr>
      <xdr:spPr>
        <a:xfrm>
          <a:off x="13436111" y="165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29167</xdr:rowOff>
    </xdr:from>
    <xdr:to>
      <xdr:col>67</xdr:col>
      <xdr:colOff>101600</xdr:colOff>
      <xdr:row>98</xdr:row>
      <xdr:rowOff>130767</xdr:rowOff>
    </xdr:to>
    <xdr:sp macro="" textlink="">
      <xdr:nvSpPr>
        <xdr:cNvPr id="702" name="楕円 701"/>
        <xdr:cNvSpPr/>
      </xdr:nvSpPr>
      <xdr:spPr>
        <a:xfrm>
          <a:off x="12763500" y="168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147294</xdr:rowOff>
    </xdr:from>
    <xdr:ext cx="534377" cy="259045"/>
    <xdr:sp macro="" textlink="">
      <xdr:nvSpPr>
        <xdr:cNvPr id="703" name="テキスト ボックス 702"/>
        <xdr:cNvSpPr txBox="1"/>
      </xdr:nvSpPr>
      <xdr:spPr>
        <a:xfrm>
          <a:off x="12547111" y="166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49270</xdr:rowOff>
    </xdr:from>
    <xdr:to>
      <xdr:col>116</xdr:col>
      <xdr:colOff>63500</xdr:colOff>
      <xdr:row>38</xdr:row>
      <xdr:rowOff>71920</xdr:rowOff>
    </xdr:to>
    <xdr:cxnSp macro="">
      <xdr:nvCxnSpPr>
        <xdr:cNvPr id="732" name="直線コネクタ 731"/>
        <xdr:cNvCxnSpPr/>
      </xdr:nvCxnSpPr>
      <xdr:spPr>
        <a:xfrm flipV="1">
          <a:off x="21323300" y="6564370"/>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71920</xdr:rowOff>
    </xdr:from>
    <xdr:to>
      <xdr:col>111</xdr:col>
      <xdr:colOff>177800</xdr:colOff>
      <xdr:row>38</xdr:row>
      <xdr:rowOff>83159</xdr:rowOff>
    </xdr:to>
    <xdr:cxnSp macro="">
      <xdr:nvCxnSpPr>
        <xdr:cNvPr id="735" name="直線コネクタ 734"/>
        <xdr:cNvCxnSpPr/>
      </xdr:nvCxnSpPr>
      <xdr:spPr>
        <a:xfrm flipV="1">
          <a:off x="20434300" y="6587020"/>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83159</xdr:rowOff>
    </xdr:from>
    <xdr:to>
      <xdr:col>107</xdr:col>
      <xdr:colOff>50800</xdr:colOff>
      <xdr:row>38</xdr:row>
      <xdr:rowOff>103810</xdr:rowOff>
    </xdr:to>
    <xdr:cxnSp macro="">
      <xdr:nvCxnSpPr>
        <xdr:cNvPr id="738" name="直線コネクタ 737"/>
        <xdr:cNvCxnSpPr/>
      </xdr:nvCxnSpPr>
      <xdr:spPr>
        <a:xfrm flipV="1">
          <a:off x="19545300" y="6598259"/>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103810</xdr:rowOff>
    </xdr:from>
    <xdr:to>
      <xdr:col>102</xdr:col>
      <xdr:colOff>114300</xdr:colOff>
      <xdr:row>39</xdr:row>
      <xdr:rowOff>14504</xdr:rowOff>
    </xdr:to>
    <xdr:cxnSp macro="">
      <xdr:nvCxnSpPr>
        <xdr:cNvPr id="741" name="直線コネクタ 740"/>
        <xdr:cNvCxnSpPr/>
      </xdr:nvCxnSpPr>
      <xdr:spPr>
        <a:xfrm flipV="1">
          <a:off x="18656300" y="6618910"/>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169920</xdr:rowOff>
    </xdr:from>
    <xdr:to>
      <xdr:col>116</xdr:col>
      <xdr:colOff>114300</xdr:colOff>
      <xdr:row>38</xdr:row>
      <xdr:rowOff>100070</xdr:rowOff>
    </xdr:to>
    <xdr:sp macro="" textlink="">
      <xdr:nvSpPr>
        <xdr:cNvPr id="751" name="楕円 750"/>
        <xdr:cNvSpPr/>
      </xdr:nvSpPr>
      <xdr:spPr>
        <a:xfrm>
          <a:off x="22110700" y="6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21346</xdr:rowOff>
    </xdr:from>
    <xdr:ext cx="469744" cy="259045"/>
    <xdr:sp macro="" textlink="">
      <xdr:nvSpPr>
        <xdr:cNvPr id="752" name="投資及び出資金該当値テキスト"/>
        <xdr:cNvSpPr txBox="1"/>
      </xdr:nvSpPr>
      <xdr:spPr>
        <a:xfrm>
          <a:off x="22212300" y="636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21120</xdr:rowOff>
    </xdr:from>
    <xdr:to>
      <xdr:col>112</xdr:col>
      <xdr:colOff>38100</xdr:colOff>
      <xdr:row>38</xdr:row>
      <xdr:rowOff>122720</xdr:rowOff>
    </xdr:to>
    <xdr:sp macro="" textlink="">
      <xdr:nvSpPr>
        <xdr:cNvPr id="753" name="楕円 752"/>
        <xdr:cNvSpPr/>
      </xdr:nvSpPr>
      <xdr:spPr>
        <a:xfrm>
          <a:off x="21272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139247</xdr:rowOff>
    </xdr:from>
    <xdr:ext cx="469744" cy="259045"/>
    <xdr:sp macro="" textlink="">
      <xdr:nvSpPr>
        <xdr:cNvPr id="754" name="テキスト ボックス 753"/>
        <xdr:cNvSpPr txBox="1"/>
      </xdr:nvSpPr>
      <xdr:spPr>
        <a:xfrm>
          <a:off x="21088428" y="63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32359</xdr:rowOff>
    </xdr:from>
    <xdr:to>
      <xdr:col>107</xdr:col>
      <xdr:colOff>101600</xdr:colOff>
      <xdr:row>38</xdr:row>
      <xdr:rowOff>133959</xdr:rowOff>
    </xdr:to>
    <xdr:sp macro="" textlink="">
      <xdr:nvSpPr>
        <xdr:cNvPr id="755" name="楕円 754"/>
        <xdr:cNvSpPr/>
      </xdr:nvSpPr>
      <xdr:spPr>
        <a:xfrm>
          <a:off x="20383500" y="65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150487</xdr:rowOff>
    </xdr:from>
    <xdr:ext cx="469744" cy="259045"/>
    <xdr:sp macro="" textlink="">
      <xdr:nvSpPr>
        <xdr:cNvPr id="756" name="テキスト ボックス 755"/>
        <xdr:cNvSpPr txBox="1"/>
      </xdr:nvSpPr>
      <xdr:spPr>
        <a:xfrm>
          <a:off x="20199428" y="63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53010</xdr:rowOff>
    </xdr:from>
    <xdr:to>
      <xdr:col>102</xdr:col>
      <xdr:colOff>165100</xdr:colOff>
      <xdr:row>38</xdr:row>
      <xdr:rowOff>154610</xdr:rowOff>
    </xdr:to>
    <xdr:sp macro="" textlink="">
      <xdr:nvSpPr>
        <xdr:cNvPr id="757" name="楕円 756"/>
        <xdr:cNvSpPr/>
      </xdr:nvSpPr>
      <xdr:spPr>
        <a:xfrm>
          <a:off x="19494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171137</xdr:rowOff>
    </xdr:from>
    <xdr:ext cx="469744" cy="259045"/>
    <xdr:sp macro="" textlink="">
      <xdr:nvSpPr>
        <xdr:cNvPr id="758" name="テキスト ボックス 757"/>
        <xdr:cNvSpPr txBox="1"/>
      </xdr:nvSpPr>
      <xdr:spPr>
        <a:xfrm>
          <a:off x="19310428" y="63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135154</xdr:rowOff>
    </xdr:from>
    <xdr:to>
      <xdr:col>98</xdr:col>
      <xdr:colOff>38100</xdr:colOff>
      <xdr:row>39</xdr:row>
      <xdr:rowOff>65304</xdr:rowOff>
    </xdr:to>
    <xdr:sp macro="" textlink="">
      <xdr:nvSpPr>
        <xdr:cNvPr id="759" name="楕円 758"/>
        <xdr:cNvSpPr/>
      </xdr:nvSpPr>
      <xdr:spPr>
        <a:xfrm>
          <a:off x="18605500" y="66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56431</xdr:rowOff>
    </xdr:from>
    <xdr:ext cx="469744" cy="259045"/>
    <xdr:sp macro="" textlink="">
      <xdr:nvSpPr>
        <xdr:cNvPr id="760" name="テキスト ボックス 759"/>
        <xdr:cNvSpPr txBox="1"/>
      </xdr:nvSpPr>
      <xdr:spPr>
        <a:xfrm>
          <a:off x="18421428" y="67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73817</xdr:rowOff>
    </xdr:from>
    <xdr:to>
      <xdr:col>116</xdr:col>
      <xdr:colOff>63500</xdr:colOff>
      <xdr:row>58</xdr:row>
      <xdr:rowOff>137711</xdr:rowOff>
    </xdr:to>
    <xdr:cxnSp macro="">
      <xdr:nvCxnSpPr>
        <xdr:cNvPr id="787" name="直線コネクタ 786"/>
        <xdr:cNvCxnSpPr/>
      </xdr:nvCxnSpPr>
      <xdr:spPr>
        <a:xfrm flipV="1">
          <a:off x="21323300" y="10017917"/>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101912</xdr:rowOff>
    </xdr:from>
    <xdr:to>
      <xdr:col>111</xdr:col>
      <xdr:colOff>177800</xdr:colOff>
      <xdr:row>58</xdr:row>
      <xdr:rowOff>137711</xdr:rowOff>
    </xdr:to>
    <xdr:cxnSp macro="">
      <xdr:nvCxnSpPr>
        <xdr:cNvPr id="790" name="直線コネクタ 789"/>
        <xdr:cNvCxnSpPr/>
      </xdr:nvCxnSpPr>
      <xdr:spPr>
        <a:xfrm>
          <a:off x="20434300" y="10046012"/>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142603</xdr:rowOff>
    </xdr:from>
    <xdr:to>
      <xdr:col>107</xdr:col>
      <xdr:colOff>50800</xdr:colOff>
      <xdr:row>58</xdr:row>
      <xdr:rowOff>101912</xdr:rowOff>
    </xdr:to>
    <xdr:cxnSp macro="">
      <xdr:nvCxnSpPr>
        <xdr:cNvPr id="793" name="直線コネクタ 792"/>
        <xdr:cNvCxnSpPr/>
      </xdr:nvCxnSpPr>
      <xdr:spPr>
        <a:xfrm>
          <a:off x="19545300" y="9915253"/>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142603</xdr:rowOff>
    </xdr:from>
    <xdr:to>
      <xdr:col>102</xdr:col>
      <xdr:colOff>114300</xdr:colOff>
      <xdr:row>58</xdr:row>
      <xdr:rowOff>48009</xdr:rowOff>
    </xdr:to>
    <xdr:cxnSp macro="">
      <xdr:nvCxnSpPr>
        <xdr:cNvPr id="796" name="直線コネクタ 795"/>
        <xdr:cNvCxnSpPr/>
      </xdr:nvCxnSpPr>
      <xdr:spPr>
        <a:xfrm flipV="1">
          <a:off x="18656300" y="9915253"/>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23017</xdr:rowOff>
    </xdr:from>
    <xdr:to>
      <xdr:col>116</xdr:col>
      <xdr:colOff>114300</xdr:colOff>
      <xdr:row>58</xdr:row>
      <xdr:rowOff>124617</xdr:rowOff>
    </xdr:to>
    <xdr:sp macro="" textlink="">
      <xdr:nvSpPr>
        <xdr:cNvPr id="806" name="楕円 805"/>
        <xdr:cNvSpPr/>
      </xdr:nvSpPr>
      <xdr:spPr>
        <a:xfrm>
          <a:off x="221107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109394</xdr:rowOff>
    </xdr:from>
    <xdr:ext cx="469744" cy="259045"/>
    <xdr:sp macro="" textlink="">
      <xdr:nvSpPr>
        <xdr:cNvPr id="807" name="貸付金該当値テキスト"/>
        <xdr:cNvSpPr txBox="1"/>
      </xdr:nvSpPr>
      <xdr:spPr>
        <a:xfrm>
          <a:off x="22212300" y="988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86911</xdr:rowOff>
    </xdr:from>
    <xdr:to>
      <xdr:col>112</xdr:col>
      <xdr:colOff>38100</xdr:colOff>
      <xdr:row>59</xdr:row>
      <xdr:rowOff>17061</xdr:rowOff>
    </xdr:to>
    <xdr:sp macro="" textlink="">
      <xdr:nvSpPr>
        <xdr:cNvPr id="808" name="楕円 807"/>
        <xdr:cNvSpPr/>
      </xdr:nvSpPr>
      <xdr:spPr>
        <a:xfrm>
          <a:off x="21272500" y="100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8188</xdr:rowOff>
    </xdr:from>
    <xdr:ext cx="313932" cy="259045"/>
    <xdr:sp macro="" textlink="">
      <xdr:nvSpPr>
        <xdr:cNvPr id="809" name="テキスト ボックス 808"/>
        <xdr:cNvSpPr txBox="1"/>
      </xdr:nvSpPr>
      <xdr:spPr>
        <a:xfrm>
          <a:off x="21166333" y="1012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51112</xdr:rowOff>
    </xdr:from>
    <xdr:to>
      <xdr:col>107</xdr:col>
      <xdr:colOff>101600</xdr:colOff>
      <xdr:row>58</xdr:row>
      <xdr:rowOff>152712</xdr:rowOff>
    </xdr:to>
    <xdr:sp macro="" textlink="">
      <xdr:nvSpPr>
        <xdr:cNvPr id="810" name="楕円 809"/>
        <xdr:cNvSpPr/>
      </xdr:nvSpPr>
      <xdr:spPr>
        <a:xfrm>
          <a:off x="20383500" y="99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143839</xdr:rowOff>
    </xdr:from>
    <xdr:ext cx="469744" cy="259045"/>
    <xdr:sp macro="" textlink="">
      <xdr:nvSpPr>
        <xdr:cNvPr id="811" name="テキスト ボックス 810"/>
        <xdr:cNvSpPr txBox="1"/>
      </xdr:nvSpPr>
      <xdr:spPr>
        <a:xfrm>
          <a:off x="20199428" y="100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91803</xdr:rowOff>
    </xdr:from>
    <xdr:to>
      <xdr:col>102</xdr:col>
      <xdr:colOff>165100</xdr:colOff>
      <xdr:row>58</xdr:row>
      <xdr:rowOff>21953</xdr:rowOff>
    </xdr:to>
    <xdr:sp macro="" textlink="">
      <xdr:nvSpPr>
        <xdr:cNvPr id="812" name="楕円 811"/>
        <xdr:cNvSpPr/>
      </xdr:nvSpPr>
      <xdr:spPr>
        <a:xfrm>
          <a:off x="19494500" y="98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38480</xdr:rowOff>
    </xdr:from>
    <xdr:ext cx="469744" cy="259045"/>
    <xdr:sp macro="" textlink="">
      <xdr:nvSpPr>
        <xdr:cNvPr id="813" name="テキスト ボックス 812"/>
        <xdr:cNvSpPr txBox="1"/>
      </xdr:nvSpPr>
      <xdr:spPr>
        <a:xfrm>
          <a:off x="19310428" y="9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168659</xdr:rowOff>
    </xdr:from>
    <xdr:to>
      <xdr:col>98</xdr:col>
      <xdr:colOff>38100</xdr:colOff>
      <xdr:row>58</xdr:row>
      <xdr:rowOff>98809</xdr:rowOff>
    </xdr:to>
    <xdr:sp macro="" textlink="">
      <xdr:nvSpPr>
        <xdr:cNvPr id="814" name="楕円 813"/>
        <xdr:cNvSpPr/>
      </xdr:nvSpPr>
      <xdr:spPr>
        <a:xfrm>
          <a:off x="18605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89936</xdr:rowOff>
    </xdr:from>
    <xdr:ext cx="469744" cy="259045"/>
    <xdr:sp macro="" textlink="">
      <xdr:nvSpPr>
        <xdr:cNvPr id="815" name="テキスト ボックス 814"/>
        <xdr:cNvSpPr txBox="1"/>
      </xdr:nvSpPr>
      <xdr:spPr>
        <a:xfrm>
          <a:off x="18421428" y="1003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79375</xdr:rowOff>
    </xdr:from>
    <xdr:to>
      <xdr:col>116</xdr:col>
      <xdr:colOff>63500</xdr:colOff>
      <xdr:row>77</xdr:row>
      <xdr:rowOff>109271</xdr:rowOff>
    </xdr:to>
    <xdr:cxnSp macro="">
      <xdr:nvCxnSpPr>
        <xdr:cNvPr id="845" name="直線コネクタ 844"/>
        <xdr:cNvCxnSpPr/>
      </xdr:nvCxnSpPr>
      <xdr:spPr>
        <a:xfrm flipV="1">
          <a:off x="21323300" y="13281025"/>
          <a:ext cx="8382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103911</xdr:rowOff>
    </xdr:from>
    <xdr:to>
      <xdr:col>111</xdr:col>
      <xdr:colOff>177800</xdr:colOff>
      <xdr:row>77</xdr:row>
      <xdr:rowOff>109271</xdr:rowOff>
    </xdr:to>
    <xdr:cxnSp macro="">
      <xdr:nvCxnSpPr>
        <xdr:cNvPr id="848" name="直線コネクタ 847"/>
        <xdr:cNvCxnSpPr/>
      </xdr:nvCxnSpPr>
      <xdr:spPr>
        <a:xfrm>
          <a:off x="20434300" y="13305561"/>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103911</xdr:rowOff>
    </xdr:from>
    <xdr:to>
      <xdr:col>107</xdr:col>
      <xdr:colOff>50800</xdr:colOff>
      <xdr:row>77</xdr:row>
      <xdr:rowOff>109232</xdr:rowOff>
    </xdr:to>
    <xdr:cxnSp macro="">
      <xdr:nvCxnSpPr>
        <xdr:cNvPr id="851" name="直線コネクタ 850"/>
        <xdr:cNvCxnSpPr/>
      </xdr:nvCxnSpPr>
      <xdr:spPr>
        <a:xfrm flipV="1">
          <a:off x="19545300" y="13305561"/>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29857</xdr:rowOff>
    </xdr:from>
    <xdr:to>
      <xdr:col>102</xdr:col>
      <xdr:colOff>114300</xdr:colOff>
      <xdr:row>77</xdr:row>
      <xdr:rowOff>109232</xdr:rowOff>
    </xdr:to>
    <xdr:cxnSp macro="">
      <xdr:nvCxnSpPr>
        <xdr:cNvPr id="854" name="直線コネクタ 853"/>
        <xdr:cNvCxnSpPr/>
      </xdr:nvCxnSpPr>
      <xdr:spPr>
        <a:xfrm>
          <a:off x="18656300" y="13060057"/>
          <a:ext cx="889000" cy="2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28575</xdr:rowOff>
    </xdr:from>
    <xdr:to>
      <xdr:col>116</xdr:col>
      <xdr:colOff>114300</xdr:colOff>
      <xdr:row>77</xdr:row>
      <xdr:rowOff>130175</xdr:rowOff>
    </xdr:to>
    <xdr:sp macro="" textlink="">
      <xdr:nvSpPr>
        <xdr:cNvPr id="864" name="楕円 863"/>
        <xdr:cNvSpPr/>
      </xdr:nvSpPr>
      <xdr:spPr>
        <a:xfrm>
          <a:off x="22110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7002</xdr:rowOff>
    </xdr:from>
    <xdr:ext cx="534377" cy="259045"/>
    <xdr:sp macro="" textlink="">
      <xdr:nvSpPr>
        <xdr:cNvPr id="865" name="繰出金該当値テキスト"/>
        <xdr:cNvSpPr txBox="1"/>
      </xdr:nvSpPr>
      <xdr:spPr>
        <a:xfrm>
          <a:off x="22212300" y="132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58471</xdr:rowOff>
    </xdr:from>
    <xdr:to>
      <xdr:col>112</xdr:col>
      <xdr:colOff>38100</xdr:colOff>
      <xdr:row>77</xdr:row>
      <xdr:rowOff>160071</xdr:rowOff>
    </xdr:to>
    <xdr:sp macro="" textlink="">
      <xdr:nvSpPr>
        <xdr:cNvPr id="866" name="楕円 865"/>
        <xdr:cNvSpPr/>
      </xdr:nvSpPr>
      <xdr:spPr>
        <a:xfrm>
          <a:off x="21272500" y="132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151198</xdr:rowOff>
    </xdr:from>
    <xdr:ext cx="534377" cy="259045"/>
    <xdr:sp macro="" textlink="">
      <xdr:nvSpPr>
        <xdr:cNvPr id="867" name="テキスト ボックス 866"/>
        <xdr:cNvSpPr txBox="1"/>
      </xdr:nvSpPr>
      <xdr:spPr>
        <a:xfrm>
          <a:off x="21056111" y="133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53111</xdr:rowOff>
    </xdr:from>
    <xdr:to>
      <xdr:col>107</xdr:col>
      <xdr:colOff>101600</xdr:colOff>
      <xdr:row>77</xdr:row>
      <xdr:rowOff>154711</xdr:rowOff>
    </xdr:to>
    <xdr:sp macro="" textlink="">
      <xdr:nvSpPr>
        <xdr:cNvPr id="868" name="楕円 867"/>
        <xdr:cNvSpPr/>
      </xdr:nvSpPr>
      <xdr:spPr>
        <a:xfrm>
          <a:off x="20383500" y="132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145838</xdr:rowOff>
    </xdr:from>
    <xdr:ext cx="534377" cy="259045"/>
    <xdr:sp macro="" textlink="">
      <xdr:nvSpPr>
        <xdr:cNvPr id="869" name="テキスト ボックス 868"/>
        <xdr:cNvSpPr txBox="1"/>
      </xdr:nvSpPr>
      <xdr:spPr>
        <a:xfrm>
          <a:off x="20167111" y="133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58432</xdr:rowOff>
    </xdr:from>
    <xdr:to>
      <xdr:col>102</xdr:col>
      <xdr:colOff>165100</xdr:colOff>
      <xdr:row>77</xdr:row>
      <xdr:rowOff>160032</xdr:rowOff>
    </xdr:to>
    <xdr:sp macro="" textlink="">
      <xdr:nvSpPr>
        <xdr:cNvPr id="870" name="楕円 869"/>
        <xdr:cNvSpPr/>
      </xdr:nvSpPr>
      <xdr:spPr>
        <a:xfrm>
          <a:off x="19494500" y="132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151159</xdr:rowOff>
    </xdr:from>
    <xdr:ext cx="534377" cy="259045"/>
    <xdr:sp macro="" textlink="">
      <xdr:nvSpPr>
        <xdr:cNvPr id="871" name="テキスト ボックス 870"/>
        <xdr:cNvSpPr txBox="1"/>
      </xdr:nvSpPr>
      <xdr:spPr>
        <a:xfrm>
          <a:off x="19278111" y="13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150507</xdr:rowOff>
    </xdr:from>
    <xdr:to>
      <xdr:col>98</xdr:col>
      <xdr:colOff>38100</xdr:colOff>
      <xdr:row>76</xdr:row>
      <xdr:rowOff>80657</xdr:rowOff>
    </xdr:to>
    <xdr:sp macro="" textlink="">
      <xdr:nvSpPr>
        <xdr:cNvPr id="872" name="楕円 871"/>
        <xdr:cNvSpPr/>
      </xdr:nvSpPr>
      <xdr:spPr>
        <a:xfrm>
          <a:off x="18605500" y="130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97185</xdr:rowOff>
    </xdr:from>
    <xdr:ext cx="534377" cy="259045"/>
    <xdr:sp macro="" textlink="">
      <xdr:nvSpPr>
        <xdr:cNvPr id="873" name="テキスト ボックス 872"/>
        <xdr:cNvSpPr txBox="1"/>
      </xdr:nvSpPr>
      <xdr:spPr>
        <a:xfrm>
          <a:off x="18389111" y="127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全体を見てみると、補助費等、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貸付金、繰出金、前年度繰上充用額は類似団体平均を下回っているものの、それ以外は類似団体平均を上回っている。理由については財政比較分析表で分析した通りであるが、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年度に策定した「第２次行政改革大綱・推進計画」に基づき、事務・事業の見直しや行政の効率化に取り組み、財政の健全化に努める。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31,936
31,791
632.32
30,013,274
29,786,967
82,056
12,325,099
29,889,159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120841</xdr:rowOff>
    </xdr:from>
    <xdr:to>
      <xdr:col>24</xdr:col>
      <xdr:colOff>63500</xdr:colOff>
      <xdr:row>35</xdr:row>
      <xdr:rowOff>155702</xdr:rowOff>
    </xdr:to>
    <xdr:cxnSp macro="">
      <xdr:nvCxnSpPr>
        <xdr:cNvPr id="61" name="直線コネクタ 60"/>
        <xdr:cNvCxnSpPr/>
      </xdr:nvCxnSpPr>
      <xdr:spPr>
        <a:xfrm flipV="1">
          <a:off x="3797300" y="6121591"/>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5016</xdr:rowOff>
    </xdr:to>
    <xdr:cxnSp macro="">
      <xdr:nvCxnSpPr>
        <xdr:cNvPr id="64" name="直線コネクタ 63"/>
        <xdr:cNvCxnSpPr/>
      </xdr:nvCxnSpPr>
      <xdr:spPr>
        <a:xfrm flipV="1">
          <a:off x="2908300" y="615645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5016</xdr:rowOff>
    </xdr:from>
    <xdr:to>
      <xdr:col>15</xdr:col>
      <xdr:colOff>50800</xdr:colOff>
      <xdr:row>36</xdr:row>
      <xdr:rowOff>20447</xdr:rowOff>
    </xdr:to>
    <xdr:cxnSp macro="">
      <xdr:nvCxnSpPr>
        <xdr:cNvPr id="67" name="直線コネクタ 66"/>
        <xdr:cNvCxnSpPr/>
      </xdr:nvCxnSpPr>
      <xdr:spPr>
        <a:xfrm flipV="1">
          <a:off x="2019300" y="617721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150559</xdr:rowOff>
    </xdr:from>
    <xdr:to>
      <xdr:col>10</xdr:col>
      <xdr:colOff>114300</xdr:colOff>
      <xdr:row>36</xdr:row>
      <xdr:rowOff>20447</xdr:rowOff>
    </xdr:to>
    <xdr:cxnSp macro="">
      <xdr:nvCxnSpPr>
        <xdr:cNvPr id="70" name="直線コネクタ 69"/>
        <xdr:cNvCxnSpPr/>
      </xdr:nvCxnSpPr>
      <xdr:spPr>
        <a:xfrm>
          <a:off x="1130300" y="615130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70041</xdr:rowOff>
    </xdr:from>
    <xdr:to>
      <xdr:col>24</xdr:col>
      <xdr:colOff>114300</xdr:colOff>
      <xdr:row>36</xdr:row>
      <xdr:rowOff>191</xdr:rowOff>
    </xdr:to>
    <xdr:sp macro="" textlink="">
      <xdr:nvSpPr>
        <xdr:cNvPr id="80" name="楕円 79"/>
        <xdr:cNvSpPr/>
      </xdr:nvSpPr>
      <xdr:spPr>
        <a:xfrm>
          <a:off x="4584700" y="6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48468</xdr:rowOff>
    </xdr:from>
    <xdr:ext cx="469744" cy="259045"/>
    <xdr:sp macro="" textlink="">
      <xdr:nvSpPr>
        <xdr:cNvPr id="81" name="議会費該当値テキスト"/>
        <xdr:cNvSpPr txBox="1"/>
      </xdr:nvSpPr>
      <xdr:spPr>
        <a:xfrm>
          <a:off x="4686300" y="604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macro="" textlink="">
      <xdr:nvSpPr>
        <xdr:cNvPr id="82" name="楕円 81"/>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26179</xdr:rowOff>
    </xdr:from>
    <xdr:ext cx="469744" cy="259045"/>
    <xdr:sp macro="" textlink="">
      <xdr:nvSpPr>
        <xdr:cNvPr id="83" name="テキスト ボックス 82"/>
        <xdr:cNvSpPr txBox="1"/>
      </xdr:nvSpPr>
      <xdr:spPr>
        <a:xfrm>
          <a:off x="3562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125666</xdr:rowOff>
    </xdr:from>
    <xdr:to>
      <xdr:col>15</xdr:col>
      <xdr:colOff>101600</xdr:colOff>
      <xdr:row>36</xdr:row>
      <xdr:rowOff>55816</xdr:rowOff>
    </xdr:to>
    <xdr:sp macro="" textlink="">
      <xdr:nvSpPr>
        <xdr:cNvPr id="84" name="楕円 83"/>
        <xdr:cNvSpPr/>
      </xdr:nvSpPr>
      <xdr:spPr>
        <a:xfrm>
          <a:off x="2857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85" name="テキスト ボックス 84"/>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141097</xdr:rowOff>
    </xdr:from>
    <xdr:to>
      <xdr:col>10</xdr:col>
      <xdr:colOff>165100</xdr:colOff>
      <xdr:row>36</xdr:row>
      <xdr:rowOff>71247</xdr:rowOff>
    </xdr:to>
    <xdr:sp macro="" textlink="">
      <xdr:nvSpPr>
        <xdr:cNvPr id="86" name="楕円 85"/>
        <xdr:cNvSpPr/>
      </xdr:nvSpPr>
      <xdr:spPr>
        <a:xfrm>
          <a:off x="1968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62374</xdr:rowOff>
    </xdr:from>
    <xdr:ext cx="469744" cy="259045"/>
    <xdr:sp macro="" textlink="">
      <xdr:nvSpPr>
        <xdr:cNvPr id="87" name="テキスト ボックス 86"/>
        <xdr:cNvSpPr txBox="1"/>
      </xdr:nvSpPr>
      <xdr:spPr>
        <a:xfrm>
          <a:off x="1784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99759</xdr:rowOff>
    </xdr:from>
    <xdr:to>
      <xdr:col>6</xdr:col>
      <xdr:colOff>38100</xdr:colOff>
      <xdr:row>36</xdr:row>
      <xdr:rowOff>29909</xdr:rowOff>
    </xdr:to>
    <xdr:sp macro="" textlink="">
      <xdr:nvSpPr>
        <xdr:cNvPr id="88" name="楕円 87"/>
        <xdr:cNvSpPr/>
      </xdr:nvSpPr>
      <xdr:spPr>
        <a:xfrm>
          <a:off x="1079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21036</xdr:rowOff>
    </xdr:from>
    <xdr:ext cx="469744" cy="259045"/>
    <xdr:sp macro="" textlink="">
      <xdr:nvSpPr>
        <xdr:cNvPr id="89" name="テキスト ボックス 88"/>
        <xdr:cNvSpPr txBox="1"/>
      </xdr:nvSpPr>
      <xdr:spPr>
        <a:xfrm>
          <a:off x="895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166226</xdr:rowOff>
    </xdr:from>
    <xdr:to>
      <xdr:col>24</xdr:col>
      <xdr:colOff>63500</xdr:colOff>
      <xdr:row>58</xdr:row>
      <xdr:rowOff>6510</xdr:rowOff>
    </xdr:to>
    <xdr:cxnSp macro="">
      <xdr:nvCxnSpPr>
        <xdr:cNvPr id="118" name="直線コネクタ 117"/>
        <xdr:cNvCxnSpPr/>
      </xdr:nvCxnSpPr>
      <xdr:spPr>
        <a:xfrm flipV="1">
          <a:off x="3797300" y="9767426"/>
          <a:ext cx="838200" cy="1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6510</xdr:rowOff>
    </xdr:from>
    <xdr:to>
      <xdr:col>19</xdr:col>
      <xdr:colOff>177800</xdr:colOff>
      <xdr:row>58</xdr:row>
      <xdr:rowOff>33232</xdr:rowOff>
    </xdr:to>
    <xdr:cxnSp macro="">
      <xdr:nvCxnSpPr>
        <xdr:cNvPr id="121" name="直線コネクタ 120"/>
        <xdr:cNvCxnSpPr/>
      </xdr:nvCxnSpPr>
      <xdr:spPr>
        <a:xfrm flipV="1">
          <a:off x="2908300" y="9950610"/>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82419</xdr:rowOff>
    </xdr:from>
    <xdr:to>
      <xdr:col>15</xdr:col>
      <xdr:colOff>50800</xdr:colOff>
      <xdr:row>58</xdr:row>
      <xdr:rowOff>33232</xdr:rowOff>
    </xdr:to>
    <xdr:cxnSp macro="">
      <xdr:nvCxnSpPr>
        <xdr:cNvPr id="124" name="直線コネクタ 123"/>
        <xdr:cNvCxnSpPr/>
      </xdr:nvCxnSpPr>
      <xdr:spPr>
        <a:xfrm>
          <a:off x="2019300" y="9855069"/>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82419</xdr:rowOff>
    </xdr:from>
    <xdr:to>
      <xdr:col>10</xdr:col>
      <xdr:colOff>114300</xdr:colOff>
      <xdr:row>58</xdr:row>
      <xdr:rowOff>77772</xdr:rowOff>
    </xdr:to>
    <xdr:cxnSp macro="">
      <xdr:nvCxnSpPr>
        <xdr:cNvPr id="127" name="直線コネクタ 126"/>
        <xdr:cNvCxnSpPr/>
      </xdr:nvCxnSpPr>
      <xdr:spPr>
        <a:xfrm flipV="1">
          <a:off x="1130300" y="9855069"/>
          <a:ext cx="889000" cy="1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115426</xdr:rowOff>
    </xdr:from>
    <xdr:to>
      <xdr:col>24</xdr:col>
      <xdr:colOff>114300</xdr:colOff>
      <xdr:row>57</xdr:row>
      <xdr:rowOff>45576</xdr:rowOff>
    </xdr:to>
    <xdr:sp macro="" textlink="">
      <xdr:nvSpPr>
        <xdr:cNvPr id="137" name="楕円 136"/>
        <xdr:cNvSpPr/>
      </xdr:nvSpPr>
      <xdr:spPr>
        <a:xfrm>
          <a:off x="4584700" y="97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138303</xdr:rowOff>
    </xdr:from>
    <xdr:ext cx="599010" cy="259045"/>
    <xdr:sp macro="" textlink="">
      <xdr:nvSpPr>
        <xdr:cNvPr id="138" name="総務費該当値テキスト"/>
        <xdr:cNvSpPr txBox="1"/>
      </xdr:nvSpPr>
      <xdr:spPr>
        <a:xfrm>
          <a:off x="4686300" y="956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127160</xdr:rowOff>
    </xdr:from>
    <xdr:to>
      <xdr:col>20</xdr:col>
      <xdr:colOff>38100</xdr:colOff>
      <xdr:row>58</xdr:row>
      <xdr:rowOff>57310</xdr:rowOff>
    </xdr:to>
    <xdr:sp macro="" textlink="">
      <xdr:nvSpPr>
        <xdr:cNvPr id="139" name="楕円 138"/>
        <xdr:cNvSpPr/>
      </xdr:nvSpPr>
      <xdr:spPr>
        <a:xfrm>
          <a:off x="3746500" y="98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73837</xdr:rowOff>
    </xdr:from>
    <xdr:ext cx="599010" cy="259045"/>
    <xdr:sp macro="" textlink="">
      <xdr:nvSpPr>
        <xdr:cNvPr id="140" name="テキスト ボックス 139"/>
        <xdr:cNvSpPr txBox="1"/>
      </xdr:nvSpPr>
      <xdr:spPr>
        <a:xfrm>
          <a:off x="3497795" y="96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153882</xdr:rowOff>
    </xdr:from>
    <xdr:to>
      <xdr:col>15</xdr:col>
      <xdr:colOff>101600</xdr:colOff>
      <xdr:row>58</xdr:row>
      <xdr:rowOff>84032</xdr:rowOff>
    </xdr:to>
    <xdr:sp macro="" textlink="">
      <xdr:nvSpPr>
        <xdr:cNvPr id="141" name="楕円 140"/>
        <xdr:cNvSpPr/>
      </xdr:nvSpPr>
      <xdr:spPr>
        <a:xfrm>
          <a:off x="2857500" y="99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100559</xdr:rowOff>
    </xdr:from>
    <xdr:ext cx="599010" cy="259045"/>
    <xdr:sp macro="" textlink="">
      <xdr:nvSpPr>
        <xdr:cNvPr id="142" name="テキスト ボックス 141"/>
        <xdr:cNvSpPr txBox="1"/>
      </xdr:nvSpPr>
      <xdr:spPr>
        <a:xfrm>
          <a:off x="2608795" y="97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31619</xdr:rowOff>
    </xdr:from>
    <xdr:to>
      <xdr:col>10</xdr:col>
      <xdr:colOff>165100</xdr:colOff>
      <xdr:row>57</xdr:row>
      <xdr:rowOff>133219</xdr:rowOff>
    </xdr:to>
    <xdr:sp macro="" textlink="">
      <xdr:nvSpPr>
        <xdr:cNvPr id="143" name="楕円 142"/>
        <xdr:cNvSpPr/>
      </xdr:nvSpPr>
      <xdr:spPr>
        <a:xfrm>
          <a:off x="1968500" y="98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149746</xdr:rowOff>
    </xdr:from>
    <xdr:ext cx="599010" cy="259045"/>
    <xdr:sp macro="" textlink="">
      <xdr:nvSpPr>
        <xdr:cNvPr id="144" name="テキスト ボックス 143"/>
        <xdr:cNvSpPr txBox="1"/>
      </xdr:nvSpPr>
      <xdr:spPr>
        <a:xfrm>
          <a:off x="1719795" y="957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26972</xdr:rowOff>
    </xdr:from>
    <xdr:to>
      <xdr:col>6</xdr:col>
      <xdr:colOff>38100</xdr:colOff>
      <xdr:row>58</xdr:row>
      <xdr:rowOff>128572</xdr:rowOff>
    </xdr:to>
    <xdr:sp macro="" textlink="">
      <xdr:nvSpPr>
        <xdr:cNvPr id="145" name="楕円 144"/>
        <xdr:cNvSpPr/>
      </xdr:nvSpPr>
      <xdr:spPr>
        <a:xfrm>
          <a:off x="1079500" y="99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145099</xdr:rowOff>
    </xdr:from>
    <xdr:ext cx="599010" cy="259045"/>
    <xdr:sp macro="" textlink="">
      <xdr:nvSpPr>
        <xdr:cNvPr id="146" name="テキスト ボックス 145"/>
        <xdr:cNvSpPr txBox="1"/>
      </xdr:nvSpPr>
      <xdr:spPr>
        <a:xfrm>
          <a:off x="830795" y="97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2056</xdr:rowOff>
    </xdr:from>
    <xdr:to>
      <xdr:col>24</xdr:col>
      <xdr:colOff>63500</xdr:colOff>
      <xdr:row>75</xdr:row>
      <xdr:rowOff>66959</xdr:rowOff>
    </xdr:to>
    <xdr:cxnSp macro="">
      <xdr:nvCxnSpPr>
        <xdr:cNvPr id="174" name="直線コネクタ 173"/>
        <xdr:cNvCxnSpPr/>
      </xdr:nvCxnSpPr>
      <xdr:spPr>
        <a:xfrm flipV="1">
          <a:off x="3797300" y="12860806"/>
          <a:ext cx="8382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3157</xdr:rowOff>
    </xdr:from>
    <xdr:to>
      <xdr:col>19</xdr:col>
      <xdr:colOff>177800</xdr:colOff>
      <xdr:row>75</xdr:row>
      <xdr:rowOff>66959</xdr:rowOff>
    </xdr:to>
    <xdr:cxnSp macro="">
      <xdr:nvCxnSpPr>
        <xdr:cNvPr id="177" name="直線コネクタ 176"/>
        <xdr:cNvCxnSpPr/>
      </xdr:nvCxnSpPr>
      <xdr:spPr>
        <a:xfrm>
          <a:off x="2908300" y="12861907"/>
          <a:ext cx="8890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3157</xdr:rowOff>
    </xdr:from>
    <xdr:to>
      <xdr:col>15</xdr:col>
      <xdr:colOff>50800</xdr:colOff>
      <xdr:row>75</xdr:row>
      <xdr:rowOff>95927</xdr:rowOff>
    </xdr:to>
    <xdr:cxnSp macro="">
      <xdr:nvCxnSpPr>
        <xdr:cNvPr id="180" name="直線コネクタ 179"/>
        <xdr:cNvCxnSpPr/>
      </xdr:nvCxnSpPr>
      <xdr:spPr>
        <a:xfrm flipV="1">
          <a:off x="2019300" y="12861907"/>
          <a:ext cx="889000" cy="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95927</xdr:rowOff>
    </xdr:from>
    <xdr:to>
      <xdr:col>10</xdr:col>
      <xdr:colOff>114300</xdr:colOff>
      <xdr:row>75</xdr:row>
      <xdr:rowOff>163644</xdr:rowOff>
    </xdr:to>
    <xdr:cxnSp macro="">
      <xdr:nvCxnSpPr>
        <xdr:cNvPr id="183" name="直線コネクタ 182"/>
        <xdr:cNvCxnSpPr/>
      </xdr:nvCxnSpPr>
      <xdr:spPr>
        <a:xfrm flipV="1">
          <a:off x="1130300" y="12954677"/>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122706</xdr:rowOff>
    </xdr:from>
    <xdr:to>
      <xdr:col>24</xdr:col>
      <xdr:colOff>114300</xdr:colOff>
      <xdr:row>75</xdr:row>
      <xdr:rowOff>52856</xdr:rowOff>
    </xdr:to>
    <xdr:sp macro="" textlink="">
      <xdr:nvSpPr>
        <xdr:cNvPr id="193" name="楕円 192"/>
        <xdr:cNvSpPr/>
      </xdr:nvSpPr>
      <xdr:spPr>
        <a:xfrm>
          <a:off x="4584700" y="128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145583</xdr:rowOff>
    </xdr:from>
    <xdr:ext cx="599010" cy="259045"/>
    <xdr:sp macro="" textlink="">
      <xdr:nvSpPr>
        <xdr:cNvPr id="194" name="民生費該当値テキスト"/>
        <xdr:cNvSpPr txBox="1"/>
      </xdr:nvSpPr>
      <xdr:spPr>
        <a:xfrm>
          <a:off x="4686300" y="1266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16159</xdr:rowOff>
    </xdr:from>
    <xdr:to>
      <xdr:col>20</xdr:col>
      <xdr:colOff>38100</xdr:colOff>
      <xdr:row>75</xdr:row>
      <xdr:rowOff>117759</xdr:rowOff>
    </xdr:to>
    <xdr:sp macro="" textlink="">
      <xdr:nvSpPr>
        <xdr:cNvPr id="195" name="楕円 194"/>
        <xdr:cNvSpPr/>
      </xdr:nvSpPr>
      <xdr:spPr>
        <a:xfrm>
          <a:off x="3746500" y="128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134286</xdr:rowOff>
    </xdr:from>
    <xdr:ext cx="599010" cy="259045"/>
    <xdr:sp macro="" textlink="">
      <xdr:nvSpPr>
        <xdr:cNvPr id="196" name="テキスト ボックス 195"/>
        <xdr:cNvSpPr txBox="1"/>
      </xdr:nvSpPr>
      <xdr:spPr>
        <a:xfrm>
          <a:off x="3497795" y="1265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123807</xdr:rowOff>
    </xdr:from>
    <xdr:to>
      <xdr:col>15</xdr:col>
      <xdr:colOff>101600</xdr:colOff>
      <xdr:row>75</xdr:row>
      <xdr:rowOff>53957</xdr:rowOff>
    </xdr:to>
    <xdr:sp macro="" textlink="">
      <xdr:nvSpPr>
        <xdr:cNvPr id="197" name="楕円 196"/>
        <xdr:cNvSpPr/>
      </xdr:nvSpPr>
      <xdr:spPr>
        <a:xfrm>
          <a:off x="2857500" y="128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70484</xdr:rowOff>
    </xdr:from>
    <xdr:ext cx="599010" cy="259045"/>
    <xdr:sp macro="" textlink="">
      <xdr:nvSpPr>
        <xdr:cNvPr id="198" name="テキスト ボックス 197"/>
        <xdr:cNvSpPr txBox="1"/>
      </xdr:nvSpPr>
      <xdr:spPr>
        <a:xfrm>
          <a:off x="2608795" y="1258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45127</xdr:rowOff>
    </xdr:from>
    <xdr:to>
      <xdr:col>10</xdr:col>
      <xdr:colOff>165100</xdr:colOff>
      <xdr:row>75</xdr:row>
      <xdr:rowOff>146727</xdr:rowOff>
    </xdr:to>
    <xdr:sp macro="" textlink="">
      <xdr:nvSpPr>
        <xdr:cNvPr id="199" name="楕円 198"/>
        <xdr:cNvSpPr/>
      </xdr:nvSpPr>
      <xdr:spPr>
        <a:xfrm>
          <a:off x="1968500" y="129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163254</xdr:rowOff>
    </xdr:from>
    <xdr:ext cx="599010" cy="259045"/>
    <xdr:sp macro="" textlink="">
      <xdr:nvSpPr>
        <xdr:cNvPr id="200" name="テキスト ボックス 199"/>
        <xdr:cNvSpPr txBox="1"/>
      </xdr:nvSpPr>
      <xdr:spPr>
        <a:xfrm>
          <a:off x="1719795" y="126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112843</xdr:rowOff>
    </xdr:from>
    <xdr:to>
      <xdr:col>6</xdr:col>
      <xdr:colOff>38100</xdr:colOff>
      <xdr:row>76</xdr:row>
      <xdr:rowOff>42993</xdr:rowOff>
    </xdr:to>
    <xdr:sp macro="" textlink="">
      <xdr:nvSpPr>
        <xdr:cNvPr id="201" name="楕円 200"/>
        <xdr:cNvSpPr/>
      </xdr:nvSpPr>
      <xdr:spPr>
        <a:xfrm>
          <a:off x="1079500" y="129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59520</xdr:rowOff>
    </xdr:from>
    <xdr:ext cx="599010" cy="259045"/>
    <xdr:sp macro="" textlink="">
      <xdr:nvSpPr>
        <xdr:cNvPr id="202" name="テキスト ボックス 201"/>
        <xdr:cNvSpPr txBox="1"/>
      </xdr:nvSpPr>
      <xdr:spPr>
        <a:xfrm>
          <a:off x="830795" y="127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8612</xdr:rowOff>
    </xdr:from>
    <xdr:to>
      <xdr:col>24</xdr:col>
      <xdr:colOff>63500</xdr:colOff>
      <xdr:row>97</xdr:row>
      <xdr:rowOff>44292</xdr:rowOff>
    </xdr:to>
    <xdr:cxnSp macro="">
      <xdr:nvCxnSpPr>
        <xdr:cNvPr id="229" name="直線コネクタ 228"/>
        <xdr:cNvCxnSpPr/>
      </xdr:nvCxnSpPr>
      <xdr:spPr>
        <a:xfrm flipV="1">
          <a:off x="3797300" y="16639262"/>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26205</xdr:rowOff>
    </xdr:from>
    <xdr:to>
      <xdr:col>19</xdr:col>
      <xdr:colOff>177800</xdr:colOff>
      <xdr:row>97</xdr:row>
      <xdr:rowOff>44292</xdr:rowOff>
    </xdr:to>
    <xdr:cxnSp macro="">
      <xdr:nvCxnSpPr>
        <xdr:cNvPr id="232" name="直線コネクタ 231"/>
        <xdr:cNvCxnSpPr/>
      </xdr:nvCxnSpPr>
      <xdr:spPr>
        <a:xfrm>
          <a:off x="2908300" y="16656855"/>
          <a:ext cx="8890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26205</xdr:rowOff>
    </xdr:from>
    <xdr:to>
      <xdr:col>15</xdr:col>
      <xdr:colOff>50800</xdr:colOff>
      <xdr:row>97</xdr:row>
      <xdr:rowOff>37351</xdr:rowOff>
    </xdr:to>
    <xdr:cxnSp macro="">
      <xdr:nvCxnSpPr>
        <xdr:cNvPr id="235" name="直線コネクタ 234"/>
        <xdr:cNvCxnSpPr/>
      </xdr:nvCxnSpPr>
      <xdr:spPr>
        <a:xfrm flipV="1">
          <a:off x="2019300" y="16656855"/>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37351</xdr:rowOff>
    </xdr:from>
    <xdr:to>
      <xdr:col>10</xdr:col>
      <xdr:colOff>114300</xdr:colOff>
      <xdr:row>97</xdr:row>
      <xdr:rowOff>56741</xdr:rowOff>
    </xdr:to>
    <xdr:cxnSp macro="">
      <xdr:nvCxnSpPr>
        <xdr:cNvPr id="238" name="直線コネクタ 237"/>
        <xdr:cNvCxnSpPr/>
      </xdr:nvCxnSpPr>
      <xdr:spPr>
        <a:xfrm flipV="1">
          <a:off x="1130300" y="16668001"/>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129262</xdr:rowOff>
    </xdr:from>
    <xdr:to>
      <xdr:col>24</xdr:col>
      <xdr:colOff>114300</xdr:colOff>
      <xdr:row>97</xdr:row>
      <xdr:rowOff>59412</xdr:rowOff>
    </xdr:to>
    <xdr:sp macro="" textlink="">
      <xdr:nvSpPr>
        <xdr:cNvPr id="248" name="楕円 247"/>
        <xdr:cNvSpPr/>
      </xdr:nvSpPr>
      <xdr:spPr>
        <a:xfrm>
          <a:off x="4584700" y="165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107689</xdr:rowOff>
    </xdr:from>
    <xdr:ext cx="534377" cy="259045"/>
    <xdr:sp macro="" textlink="">
      <xdr:nvSpPr>
        <xdr:cNvPr id="249" name="衛生費該当値テキスト"/>
        <xdr:cNvSpPr txBox="1"/>
      </xdr:nvSpPr>
      <xdr:spPr>
        <a:xfrm>
          <a:off x="4686300" y="165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164942</xdr:rowOff>
    </xdr:from>
    <xdr:to>
      <xdr:col>20</xdr:col>
      <xdr:colOff>38100</xdr:colOff>
      <xdr:row>97</xdr:row>
      <xdr:rowOff>95092</xdr:rowOff>
    </xdr:to>
    <xdr:sp macro="" textlink="">
      <xdr:nvSpPr>
        <xdr:cNvPr id="250" name="楕円 249"/>
        <xdr:cNvSpPr/>
      </xdr:nvSpPr>
      <xdr:spPr>
        <a:xfrm>
          <a:off x="3746500" y="166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86219</xdr:rowOff>
    </xdr:from>
    <xdr:ext cx="534377" cy="259045"/>
    <xdr:sp macro="" textlink="">
      <xdr:nvSpPr>
        <xdr:cNvPr id="251" name="テキスト ボックス 250"/>
        <xdr:cNvSpPr txBox="1"/>
      </xdr:nvSpPr>
      <xdr:spPr>
        <a:xfrm>
          <a:off x="3530111" y="167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146855</xdr:rowOff>
    </xdr:from>
    <xdr:to>
      <xdr:col>15</xdr:col>
      <xdr:colOff>101600</xdr:colOff>
      <xdr:row>97</xdr:row>
      <xdr:rowOff>77005</xdr:rowOff>
    </xdr:to>
    <xdr:sp macro="" textlink="">
      <xdr:nvSpPr>
        <xdr:cNvPr id="252" name="楕円 251"/>
        <xdr:cNvSpPr/>
      </xdr:nvSpPr>
      <xdr:spPr>
        <a:xfrm>
          <a:off x="2857500" y="16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68132</xdr:rowOff>
    </xdr:from>
    <xdr:ext cx="534377" cy="259045"/>
    <xdr:sp macro="" textlink="">
      <xdr:nvSpPr>
        <xdr:cNvPr id="253" name="テキスト ボックス 252"/>
        <xdr:cNvSpPr txBox="1"/>
      </xdr:nvSpPr>
      <xdr:spPr>
        <a:xfrm>
          <a:off x="2641111" y="166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158001</xdr:rowOff>
    </xdr:from>
    <xdr:to>
      <xdr:col>10</xdr:col>
      <xdr:colOff>165100</xdr:colOff>
      <xdr:row>97</xdr:row>
      <xdr:rowOff>88151</xdr:rowOff>
    </xdr:to>
    <xdr:sp macro="" textlink="">
      <xdr:nvSpPr>
        <xdr:cNvPr id="254" name="楕円 253"/>
        <xdr:cNvSpPr/>
      </xdr:nvSpPr>
      <xdr:spPr>
        <a:xfrm>
          <a:off x="1968500" y="166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104678</xdr:rowOff>
    </xdr:from>
    <xdr:ext cx="534377" cy="259045"/>
    <xdr:sp macro="" textlink="">
      <xdr:nvSpPr>
        <xdr:cNvPr id="255" name="テキスト ボックス 254"/>
        <xdr:cNvSpPr txBox="1"/>
      </xdr:nvSpPr>
      <xdr:spPr>
        <a:xfrm>
          <a:off x="1752111" y="163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5941</xdr:rowOff>
    </xdr:from>
    <xdr:to>
      <xdr:col>6</xdr:col>
      <xdr:colOff>38100</xdr:colOff>
      <xdr:row>97</xdr:row>
      <xdr:rowOff>107541</xdr:rowOff>
    </xdr:to>
    <xdr:sp macro="" textlink="">
      <xdr:nvSpPr>
        <xdr:cNvPr id="256" name="楕円 255"/>
        <xdr:cNvSpPr/>
      </xdr:nvSpPr>
      <xdr:spPr>
        <a:xfrm>
          <a:off x="1079500" y="166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124068</xdr:rowOff>
    </xdr:from>
    <xdr:ext cx="534377" cy="259045"/>
    <xdr:sp macro="" textlink="">
      <xdr:nvSpPr>
        <xdr:cNvPr id="257" name="テキスト ボックス 256"/>
        <xdr:cNvSpPr txBox="1"/>
      </xdr:nvSpPr>
      <xdr:spPr>
        <a:xfrm>
          <a:off x="863111" y="164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63282</xdr:rowOff>
    </xdr:from>
    <xdr:to>
      <xdr:col>41</xdr:col>
      <xdr:colOff>50800</xdr:colOff>
      <xdr:row>39</xdr:row>
      <xdr:rowOff>98878</xdr:rowOff>
    </xdr:to>
    <xdr:cxnSp macro="">
      <xdr:nvCxnSpPr>
        <xdr:cNvPr id="297" name="直線コネクタ 296"/>
        <xdr:cNvCxnSpPr/>
      </xdr:nvCxnSpPr>
      <xdr:spPr>
        <a:xfrm>
          <a:off x="6972300" y="67498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12482</xdr:rowOff>
    </xdr:from>
    <xdr:to>
      <xdr:col>36</xdr:col>
      <xdr:colOff>165100</xdr:colOff>
      <xdr:row>39</xdr:row>
      <xdr:rowOff>114082</xdr:rowOff>
    </xdr:to>
    <xdr:sp macro="" textlink="">
      <xdr:nvSpPr>
        <xdr:cNvPr id="315" name="楕円 314"/>
        <xdr:cNvSpPr/>
      </xdr:nvSpPr>
      <xdr:spPr>
        <a:xfrm>
          <a:off x="6921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105209</xdr:rowOff>
    </xdr:from>
    <xdr:ext cx="378565" cy="259045"/>
    <xdr:sp macro="" textlink="">
      <xdr:nvSpPr>
        <xdr:cNvPr id="316" name="テキスト ボックス 315"/>
        <xdr:cNvSpPr txBox="1"/>
      </xdr:nvSpPr>
      <xdr:spPr>
        <a:xfrm>
          <a:off x="6783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104145</xdr:rowOff>
    </xdr:from>
    <xdr:to>
      <xdr:col>55</xdr:col>
      <xdr:colOff>0</xdr:colOff>
      <xdr:row>57</xdr:row>
      <xdr:rowOff>110996</xdr:rowOff>
    </xdr:to>
    <xdr:cxnSp macro="">
      <xdr:nvCxnSpPr>
        <xdr:cNvPr id="345" name="直線コネクタ 344"/>
        <xdr:cNvCxnSpPr/>
      </xdr:nvCxnSpPr>
      <xdr:spPr>
        <a:xfrm>
          <a:off x="9639300" y="9876795"/>
          <a:ext cx="8382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104145</xdr:rowOff>
    </xdr:from>
    <xdr:to>
      <xdr:col>50</xdr:col>
      <xdr:colOff>114300</xdr:colOff>
      <xdr:row>57</xdr:row>
      <xdr:rowOff>113670</xdr:rowOff>
    </xdr:to>
    <xdr:cxnSp macro="">
      <xdr:nvCxnSpPr>
        <xdr:cNvPr id="348" name="直線コネクタ 347"/>
        <xdr:cNvCxnSpPr/>
      </xdr:nvCxnSpPr>
      <xdr:spPr>
        <a:xfrm flipV="1">
          <a:off x="8750300" y="9876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113670</xdr:rowOff>
    </xdr:from>
    <xdr:to>
      <xdr:col>45</xdr:col>
      <xdr:colOff>177800</xdr:colOff>
      <xdr:row>57</xdr:row>
      <xdr:rowOff>127813</xdr:rowOff>
    </xdr:to>
    <xdr:cxnSp macro="">
      <xdr:nvCxnSpPr>
        <xdr:cNvPr id="351" name="直線コネクタ 350"/>
        <xdr:cNvCxnSpPr/>
      </xdr:nvCxnSpPr>
      <xdr:spPr>
        <a:xfrm flipV="1">
          <a:off x="7861300" y="9886320"/>
          <a:ext cx="8890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127813</xdr:rowOff>
    </xdr:from>
    <xdr:to>
      <xdr:col>41</xdr:col>
      <xdr:colOff>50800</xdr:colOff>
      <xdr:row>57</xdr:row>
      <xdr:rowOff>128894</xdr:rowOff>
    </xdr:to>
    <xdr:cxnSp macro="">
      <xdr:nvCxnSpPr>
        <xdr:cNvPr id="354" name="直線コネクタ 353"/>
        <xdr:cNvCxnSpPr/>
      </xdr:nvCxnSpPr>
      <xdr:spPr>
        <a:xfrm flipV="1">
          <a:off x="6972300" y="9900463"/>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60196</xdr:rowOff>
    </xdr:from>
    <xdr:to>
      <xdr:col>55</xdr:col>
      <xdr:colOff>50800</xdr:colOff>
      <xdr:row>57</xdr:row>
      <xdr:rowOff>161796</xdr:rowOff>
    </xdr:to>
    <xdr:sp macro="" textlink="">
      <xdr:nvSpPr>
        <xdr:cNvPr id="364" name="楕円 363"/>
        <xdr:cNvSpPr/>
      </xdr:nvSpPr>
      <xdr:spPr>
        <a:xfrm>
          <a:off x="10426700" y="9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38623</xdr:rowOff>
    </xdr:from>
    <xdr:ext cx="534377" cy="259045"/>
    <xdr:sp macro="" textlink="">
      <xdr:nvSpPr>
        <xdr:cNvPr id="365" name="農林水産業費該当値テキスト"/>
        <xdr:cNvSpPr txBox="1"/>
      </xdr:nvSpPr>
      <xdr:spPr>
        <a:xfrm>
          <a:off x="10528300"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53345</xdr:rowOff>
    </xdr:from>
    <xdr:to>
      <xdr:col>50</xdr:col>
      <xdr:colOff>165100</xdr:colOff>
      <xdr:row>57</xdr:row>
      <xdr:rowOff>154945</xdr:rowOff>
    </xdr:to>
    <xdr:sp macro="" textlink="">
      <xdr:nvSpPr>
        <xdr:cNvPr id="366" name="楕円 365"/>
        <xdr:cNvSpPr/>
      </xdr:nvSpPr>
      <xdr:spPr>
        <a:xfrm>
          <a:off x="9588500" y="98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146072</xdr:rowOff>
    </xdr:from>
    <xdr:ext cx="534377" cy="259045"/>
    <xdr:sp macro="" textlink="">
      <xdr:nvSpPr>
        <xdr:cNvPr id="367" name="テキスト ボックス 366"/>
        <xdr:cNvSpPr txBox="1"/>
      </xdr:nvSpPr>
      <xdr:spPr>
        <a:xfrm>
          <a:off x="9372111" y="99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62870</xdr:rowOff>
    </xdr:from>
    <xdr:to>
      <xdr:col>46</xdr:col>
      <xdr:colOff>38100</xdr:colOff>
      <xdr:row>57</xdr:row>
      <xdr:rowOff>164470</xdr:rowOff>
    </xdr:to>
    <xdr:sp macro="" textlink="">
      <xdr:nvSpPr>
        <xdr:cNvPr id="368" name="楕円 367"/>
        <xdr:cNvSpPr/>
      </xdr:nvSpPr>
      <xdr:spPr>
        <a:xfrm>
          <a:off x="8699500" y="98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155597</xdr:rowOff>
    </xdr:from>
    <xdr:ext cx="534377" cy="259045"/>
    <xdr:sp macro="" textlink="">
      <xdr:nvSpPr>
        <xdr:cNvPr id="369" name="テキスト ボックス 368"/>
        <xdr:cNvSpPr txBox="1"/>
      </xdr:nvSpPr>
      <xdr:spPr>
        <a:xfrm>
          <a:off x="8483111" y="99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77013</xdr:rowOff>
    </xdr:from>
    <xdr:to>
      <xdr:col>41</xdr:col>
      <xdr:colOff>101600</xdr:colOff>
      <xdr:row>58</xdr:row>
      <xdr:rowOff>7163</xdr:rowOff>
    </xdr:to>
    <xdr:sp macro="" textlink="">
      <xdr:nvSpPr>
        <xdr:cNvPr id="370" name="楕円 369"/>
        <xdr:cNvSpPr/>
      </xdr:nvSpPr>
      <xdr:spPr>
        <a:xfrm>
          <a:off x="7810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169740</xdr:rowOff>
    </xdr:from>
    <xdr:ext cx="534377" cy="259045"/>
    <xdr:sp macro="" textlink="">
      <xdr:nvSpPr>
        <xdr:cNvPr id="371" name="テキスト ボックス 370"/>
        <xdr:cNvSpPr txBox="1"/>
      </xdr:nvSpPr>
      <xdr:spPr>
        <a:xfrm>
          <a:off x="7594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78094</xdr:rowOff>
    </xdr:from>
    <xdr:to>
      <xdr:col>36</xdr:col>
      <xdr:colOff>165100</xdr:colOff>
      <xdr:row>58</xdr:row>
      <xdr:rowOff>8244</xdr:rowOff>
    </xdr:to>
    <xdr:sp macro="" textlink="">
      <xdr:nvSpPr>
        <xdr:cNvPr id="372" name="楕円 371"/>
        <xdr:cNvSpPr/>
      </xdr:nvSpPr>
      <xdr:spPr>
        <a:xfrm>
          <a:off x="6921500" y="985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170821</xdr:rowOff>
    </xdr:from>
    <xdr:ext cx="534377" cy="259045"/>
    <xdr:sp macro="" textlink="">
      <xdr:nvSpPr>
        <xdr:cNvPr id="373" name="テキスト ボックス 372"/>
        <xdr:cNvSpPr txBox="1"/>
      </xdr:nvSpPr>
      <xdr:spPr>
        <a:xfrm>
          <a:off x="6705111" y="994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30983</xdr:rowOff>
    </xdr:from>
    <xdr:to>
      <xdr:col>55</xdr:col>
      <xdr:colOff>0</xdr:colOff>
      <xdr:row>78</xdr:row>
      <xdr:rowOff>74206</xdr:rowOff>
    </xdr:to>
    <xdr:cxnSp macro="">
      <xdr:nvCxnSpPr>
        <xdr:cNvPr id="400" name="直線コネクタ 399"/>
        <xdr:cNvCxnSpPr/>
      </xdr:nvCxnSpPr>
      <xdr:spPr>
        <a:xfrm flipV="1">
          <a:off x="9639300" y="13404083"/>
          <a:ext cx="838200" cy="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65894</xdr:rowOff>
    </xdr:from>
    <xdr:to>
      <xdr:col>50</xdr:col>
      <xdr:colOff>114300</xdr:colOff>
      <xdr:row>78</xdr:row>
      <xdr:rowOff>74206</xdr:rowOff>
    </xdr:to>
    <xdr:cxnSp macro="">
      <xdr:nvCxnSpPr>
        <xdr:cNvPr id="403" name="直線コネクタ 402"/>
        <xdr:cNvCxnSpPr/>
      </xdr:nvCxnSpPr>
      <xdr:spPr>
        <a:xfrm>
          <a:off x="8750300" y="13438994"/>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65894</xdr:rowOff>
    </xdr:from>
    <xdr:to>
      <xdr:col>45</xdr:col>
      <xdr:colOff>177800</xdr:colOff>
      <xdr:row>78</xdr:row>
      <xdr:rowOff>74000</xdr:rowOff>
    </xdr:to>
    <xdr:cxnSp macro="">
      <xdr:nvCxnSpPr>
        <xdr:cNvPr id="406" name="直線コネクタ 405"/>
        <xdr:cNvCxnSpPr/>
      </xdr:nvCxnSpPr>
      <xdr:spPr>
        <a:xfrm flipV="1">
          <a:off x="7861300" y="1343899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74000</xdr:rowOff>
    </xdr:from>
    <xdr:to>
      <xdr:col>41</xdr:col>
      <xdr:colOff>50800</xdr:colOff>
      <xdr:row>78</xdr:row>
      <xdr:rowOff>76282</xdr:rowOff>
    </xdr:to>
    <xdr:cxnSp macro="">
      <xdr:nvCxnSpPr>
        <xdr:cNvPr id="409" name="直線コネクタ 408"/>
        <xdr:cNvCxnSpPr/>
      </xdr:nvCxnSpPr>
      <xdr:spPr>
        <a:xfrm flipV="1">
          <a:off x="6972300" y="13447100"/>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151633</xdr:rowOff>
    </xdr:from>
    <xdr:to>
      <xdr:col>55</xdr:col>
      <xdr:colOff>50800</xdr:colOff>
      <xdr:row>78</xdr:row>
      <xdr:rowOff>81783</xdr:rowOff>
    </xdr:to>
    <xdr:sp macro="" textlink="">
      <xdr:nvSpPr>
        <xdr:cNvPr id="419" name="楕円 418"/>
        <xdr:cNvSpPr/>
      </xdr:nvSpPr>
      <xdr:spPr>
        <a:xfrm>
          <a:off x="10426700" y="133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23406</xdr:rowOff>
    </xdr:from>
    <xdr:to>
      <xdr:col>50</xdr:col>
      <xdr:colOff>165100</xdr:colOff>
      <xdr:row>78</xdr:row>
      <xdr:rowOff>125006</xdr:rowOff>
    </xdr:to>
    <xdr:sp macro="" textlink="">
      <xdr:nvSpPr>
        <xdr:cNvPr id="421" name="楕円 420"/>
        <xdr:cNvSpPr/>
      </xdr:nvSpPr>
      <xdr:spPr>
        <a:xfrm>
          <a:off x="9588500" y="133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116133</xdr:rowOff>
    </xdr:from>
    <xdr:ext cx="534377" cy="259045"/>
    <xdr:sp macro="" textlink="">
      <xdr:nvSpPr>
        <xdr:cNvPr id="422" name="テキスト ボックス 421"/>
        <xdr:cNvSpPr txBox="1"/>
      </xdr:nvSpPr>
      <xdr:spPr>
        <a:xfrm>
          <a:off x="9372111" y="134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15094</xdr:rowOff>
    </xdr:from>
    <xdr:to>
      <xdr:col>46</xdr:col>
      <xdr:colOff>38100</xdr:colOff>
      <xdr:row>78</xdr:row>
      <xdr:rowOff>116694</xdr:rowOff>
    </xdr:to>
    <xdr:sp macro="" textlink="">
      <xdr:nvSpPr>
        <xdr:cNvPr id="423" name="楕円 422"/>
        <xdr:cNvSpPr/>
      </xdr:nvSpPr>
      <xdr:spPr>
        <a:xfrm>
          <a:off x="8699500" y="13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107821</xdr:rowOff>
    </xdr:from>
    <xdr:ext cx="534377" cy="259045"/>
    <xdr:sp macro="" textlink="">
      <xdr:nvSpPr>
        <xdr:cNvPr id="424" name="テキスト ボックス 423"/>
        <xdr:cNvSpPr txBox="1"/>
      </xdr:nvSpPr>
      <xdr:spPr>
        <a:xfrm>
          <a:off x="8483111" y="134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23200</xdr:rowOff>
    </xdr:from>
    <xdr:to>
      <xdr:col>41</xdr:col>
      <xdr:colOff>101600</xdr:colOff>
      <xdr:row>78</xdr:row>
      <xdr:rowOff>124800</xdr:rowOff>
    </xdr:to>
    <xdr:sp macro="" textlink="">
      <xdr:nvSpPr>
        <xdr:cNvPr id="425" name="楕円 424"/>
        <xdr:cNvSpPr/>
      </xdr:nvSpPr>
      <xdr:spPr>
        <a:xfrm>
          <a:off x="7810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115927</xdr:rowOff>
    </xdr:from>
    <xdr:ext cx="534377" cy="259045"/>
    <xdr:sp macro="" textlink="">
      <xdr:nvSpPr>
        <xdr:cNvPr id="426" name="テキスト ボックス 425"/>
        <xdr:cNvSpPr txBox="1"/>
      </xdr:nvSpPr>
      <xdr:spPr>
        <a:xfrm>
          <a:off x="7594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25482</xdr:rowOff>
    </xdr:from>
    <xdr:to>
      <xdr:col>36</xdr:col>
      <xdr:colOff>165100</xdr:colOff>
      <xdr:row>78</xdr:row>
      <xdr:rowOff>127082</xdr:rowOff>
    </xdr:to>
    <xdr:sp macro="" textlink="">
      <xdr:nvSpPr>
        <xdr:cNvPr id="427" name="楕円 426"/>
        <xdr:cNvSpPr/>
      </xdr:nvSpPr>
      <xdr:spPr>
        <a:xfrm>
          <a:off x="6921500" y="133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118209</xdr:rowOff>
    </xdr:from>
    <xdr:ext cx="534377" cy="259045"/>
    <xdr:sp macro="" textlink="">
      <xdr:nvSpPr>
        <xdr:cNvPr id="428" name="テキスト ボックス 427"/>
        <xdr:cNvSpPr txBox="1"/>
      </xdr:nvSpPr>
      <xdr:spPr>
        <a:xfrm>
          <a:off x="6705111" y="134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129276</xdr:rowOff>
    </xdr:from>
    <xdr:to>
      <xdr:col>55</xdr:col>
      <xdr:colOff>0</xdr:colOff>
      <xdr:row>96</xdr:row>
      <xdr:rowOff>23541</xdr:rowOff>
    </xdr:to>
    <xdr:cxnSp macro="">
      <xdr:nvCxnSpPr>
        <xdr:cNvPr id="457" name="直線コネクタ 456"/>
        <xdr:cNvCxnSpPr/>
      </xdr:nvCxnSpPr>
      <xdr:spPr>
        <a:xfrm>
          <a:off x="9639300" y="16417026"/>
          <a:ext cx="8382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129276</xdr:rowOff>
    </xdr:from>
    <xdr:to>
      <xdr:col>50</xdr:col>
      <xdr:colOff>114300</xdr:colOff>
      <xdr:row>96</xdr:row>
      <xdr:rowOff>70320</xdr:rowOff>
    </xdr:to>
    <xdr:cxnSp macro="">
      <xdr:nvCxnSpPr>
        <xdr:cNvPr id="460" name="直線コネクタ 459"/>
        <xdr:cNvCxnSpPr/>
      </xdr:nvCxnSpPr>
      <xdr:spPr>
        <a:xfrm flipV="1">
          <a:off x="8750300" y="16417026"/>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70320</xdr:rowOff>
    </xdr:from>
    <xdr:to>
      <xdr:col>45</xdr:col>
      <xdr:colOff>177800</xdr:colOff>
      <xdr:row>96</xdr:row>
      <xdr:rowOff>73048</xdr:rowOff>
    </xdr:to>
    <xdr:cxnSp macro="">
      <xdr:nvCxnSpPr>
        <xdr:cNvPr id="463" name="直線コネクタ 462"/>
        <xdr:cNvCxnSpPr/>
      </xdr:nvCxnSpPr>
      <xdr:spPr>
        <a:xfrm flipV="1">
          <a:off x="7861300" y="16529520"/>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73048</xdr:rowOff>
    </xdr:from>
    <xdr:to>
      <xdr:col>41</xdr:col>
      <xdr:colOff>50800</xdr:colOff>
      <xdr:row>96</xdr:row>
      <xdr:rowOff>139334</xdr:rowOff>
    </xdr:to>
    <xdr:cxnSp macro="">
      <xdr:nvCxnSpPr>
        <xdr:cNvPr id="466" name="直線コネクタ 465"/>
        <xdr:cNvCxnSpPr/>
      </xdr:nvCxnSpPr>
      <xdr:spPr>
        <a:xfrm flipV="1">
          <a:off x="6972300" y="16532248"/>
          <a:ext cx="889000" cy="6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144191</xdr:rowOff>
    </xdr:from>
    <xdr:to>
      <xdr:col>55</xdr:col>
      <xdr:colOff>50800</xdr:colOff>
      <xdr:row>96</xdr:row>
      <xdr:rowOff>74341</xdr:rowOff>
    </xdr:to>
    <xdr:sp macro="" textlink="">
      <xdr:nvSpPr>
        <xdr:cNvPr id="476" name="楕円 475"/>
        <xdr:cNvSpPr/>
      </xdr:nvSpPr>
      <xdr:spPr>
        <a:xfrm>
          <a:off x="10426700" y="164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167068</xdr:rowOff>
    </xdr:from>
    <xdr:ext cx="534377" cy="259045"/>
    <xdr:sp macro="" textlink="">
      <xdr:nvSpPr>
        <xdr:cNvPr id="477" name="土木費該当値テキスト"/>
        <xdr:cNvSpPr txBox="1"/>
      </xdr:nvSpPr>
      <xdr:spPr>
        <a:xfrm>
          <a:off x="10528300" y="162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78476</xdr:rowOff>
    </xdr:from>
    <xdr:to>
      <xdr:col>50</xdr:col>
      <xdr:colOff>165100</xdr:colOff>
      <xdr:row>96</xdr:row>
      <xdr:rowOff>8626</xdr:rowOff>
    </xdr:to>
    <xdr:sp macro="" textlink="">
      <xdr:nvSpPr>
        <xdr:cNvPr id="478" name="楕円 477"/>
        <xdr:cNvSpPr/>
      </xdr:nvSpPr>
      <xdr:spPr>
        <a:xfrm>
          <a:off x="9588500" y="163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25153</xdr:rowOff>
    </xdr:from>
    <xdr:ext cx="534377" cy="259045"/>
    <xdr:sp macro="" textlink="">
      <xdr:nvSpPr>
        <xdr:cNvPr id="479" name="テキスト ボックス 478"/>
        <xdr:cNvSpPr txBox="1"/>
      </xdr:nvSpPr>
      <xdr:spPr>
        <a:xfrm>
          <a:off x="9372111" y="1614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19520</xdr:rowOff>
    </xdr:from>
    <xdr:to>
      <xdr:col>46</xdr:col>
      <xdr:colOff>38100</xdr:colOff>
      <xdr:row>96</xdr:row>
      <xdr:rowOff>121120</xdr:rowOff>
    </xdr:to>
    <xdr:sp macro="" textlink="">
      <xdr:nvSpPr>
        <xdr:cNvPr id="480" name="楕円 479"/>
        <xdr:cNvSpPr/>
      </xdr:nvSpPr>
      <xdr:spPr>
        <a:xfrm>
          <a:off x="8699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112247</xdr:rowOff>
    </xdr:from>
    <xdr:ext cx="534377" cy="259045"/>
    <xdr:sp macro="" textlink="">
      <xdr:nvSpPr>
        <xdr:cNvPr id="481" name="テキスト ボックス 480"/>
        <xdr:cNvSpPr txBox="1"/>
      </xdr:nvSpPr>
      <xdr:spPr>
        <a:xfrm>
          <a:off x="8483111" y="165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22248</xdr:rowOff>
    </xdr:from>
    <xdr:to>
      <xdr:col>41</xdr:col>
      <xdr:colOff>101600</xdr:colOff>
      <xdr:row>96</xdr:row>
      <xdr:rowOff>123848</xdr:rowOff>
    </xdr:to>
    <xdr:sp macro="" textlink="">
      <xdr:nvSpPr>
        <xdr:cNvPr id="482" name="楕円 481"/>
        <xdr:cNvSpPr/>
      </xdr:nvSpPr>
      <xdr:spPr>
        <a:xfrm>
          <a:off x="7810500" y="164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140375</xdr:rowOff>
    </xdr:from>
    <xdr:ext cx="534377" cy="259045"/>
    <xdr:sp macro="" textlink="">
      <xdr:nvSpPr>
        <xdr:cNvPr id="483" name="テキスト ボックス 482"/>
        <xdr:cNvSpPr txBox="1"/>
      </xdr:nvSpPr>
      <xdr:spPr>
        <a:xfrm>
          <a:off x="7594111" y="1625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88534</xdr:rowOff>
    </xdr:from>
    <xdr:to>
      <xdr:col>36</xdr:col>
      <xdr:colOff>165100</xdr:colOff>
      <xdr:row>97</xdr:row>
      <xdr:rowOff>18684</xdr:rowOff>
    </xdr:to>
    <xdr:sp macro="" textlink="">
      <xdr:nvSpPr>
        <xdr:cNvPr id="484" name="楕円 483"/>
        <xdr:cNvSpPr/>
      </xdr:nvSpPr>
      <xdr:spPr>
        <a:xfrm>
          <a:off x="6921500" y="165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35211</xdr:rowOff>
    </xdr:from>
    <xdr:ext cx="534377" cy="259045"/>
    <xdr:sp macro="" textlink="">
      <xdr:nvSpPr>
        <xdr:cNvPr id="485" name="テキスト ボックス 484"/>
        <xdr:cNvSpPr txBox="1"/>
      </xdr:nvSpPr>
      <xdr:spPr>
        <a:xfrm>
          <a:off x="6705111" y="1632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69268</xdr:rowOff>
    </xdr:from>
    <xdr:to>
      <xdr:col>85</xdr:col>
      <xdr:colOff>127000</xdr:colOff>
      <xdr:row>34</xdr:row>
      <xdr:rowOff>147747</xdr:rowOff>
    </xdr:to>
    <xdr:cxnSp macro="">
      <xdr:nvCxnSpPr>
        <xdr:cNvPr id="512" name="直線コネクタ 511"/>
        <xdr:cNvCxnSpPr/>
      </xdr:nvCxnSpPr>
      <xdr:spPr>
        <a:xfrm flipV="1">
          <a:off x="15481300" y="5898568"/>
          <a:ext cx="8382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83693</xdr:rowOff>
    </xdr:from>
    <xdr:to>
      <xdr:col>81</xdr:col>
      <xdr:colOff>50800</xdr:colOff>
      <xdr:row>34</xdr:row>
      <xdr:rowOff>147747</xdr:rowOff>
    </xdr:to>
    <xdr:cxnSp macro="">
      <xdr:nvCxnSpPr>
        <xdr:cNvPr id="515" name="直線コネクタ 514"/>
        <xdr:cNvCxnSpPr/>
      </xdr:nvCxnSpPr>
      <xdr:spPr>
        <a:xfrm>
          <a:off x="14592300" y="5741543"/>
          <a:ext cx="889000" cy="2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83693</xdr:rowOff>
    </xdr:from>
    <xdr:to>
      <xdr:col>76</xdr:col>
      <xdr:colOff>114300</xdr:colOff>
      <xdr:row>34</xdr:row>
      <xdr:rowOff>21834</xdr:rowOff>
    </xdr:to>
    <xdr:cxnSp macro="">
      <xdr:nvCxnSpPr>
        <xdr:cNvPr id="518" name="直線コネクタ 517"/>
        <xdr:cNvCxnSpPr/>
      </xdr:nvCxnSpPr>
      <xdr:spPr>
        <a:xfrm flipV="1">
          <a:off x="13703300" y="5741543"/>
          <a:ext cx="889000" cy="10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21834</xdr:rowOff>
    </xdr:from>
    <xdr:to>
      <xdr:col>71</xdr:col>
      <xdr:colOff>177800</xdr:colOff>
      <xdr:row>34</xdr:row>
      <xdr:rowOff>133825</xdr:rowOff>
    </xdr:to>
    <xdr:cxnSp macro="">
      <xdr:nvCxnSpPr>
        <xdr:cNvPr id="521" name="直線コネクタ 520"/>
        <xdr:cNvCxnSpPr/>
      </xdr:nvCxnSpPr>
      <xdr:spPr>
        <a:xfrm flipV="1">
          <a:off x="12814300" y="5851134"/>
          <a:ext cx="889000" cy="1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18468</xdr:rowOff>
    </xdr:from>
    <xdr:to>
      <xdr:col>85</xdr:col>
      <xdr:colOff>177800</xdr:colOff>
      <xdr:row>34</xdr:row>
      <xdr:rowOff>120068</xdr:rowOff>
    </xdr:to>
    <xdr:sp macro="" textlink="">
      <xdr:nvSpPr>
        <xdr:cNvPr id="531" name="楕円 530"/>
        <xdr:cNvSpPr/>
      </xdr:nvSpPr>
      <xdr:spPr>
        <a:xfrm>
          <a:off x="16268700" y="58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41345</xdr:rowOff>
    </xdr:from>
    <xdr:ext cx="534377" cy="259045"/>
    <xdr:sp macro="" textlink="">
      <xdr:nvSpPr>
        <xdr:cNvPr id="532" name="消防費該当値テキスト"/>
        <xdr:cNvSpPr txBox="1"/>
      </xdr:nvSpPr>
      <xdr:spPr>
        <a:xfrm>
          <a:off x="16370300" y="56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96947</xdr:rowOff>
    </xdr:from>
    <xdr:to>
      <xdr:col>81</xdr:col>
      <xdr:colOff>101600</xdr:colOff>
      <xdr:row>35</xdr:row>
      <xdr:rowOff>27097</xdr:rowOff>
    </xdr:to>
    <xdr:sp macro="" textlink="">
      <xdr:nvSpPr>
        <xdr:cNvPr id="533" name="楕円 532"/>
        <xdr:cNvSpPr/>
      </xdr:nvSpPr>
      <xdr:spPr>
        <a:xfrm>
          <a:off x="15430500" y="5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43624</xdr:rowOff>
    </xdr:from>
    <xdr:ext cx="534377" cy="259045"/>
    <xdr:sp macro="" textlink="">
      <xdr:nvSpPr>
        <xdr:cNvPr id="534" name="テキスト ボックス 533"/>
        <xdr:cNvSpPr txBox="1"/>
      </xdr:nvSpPr>
      <xdr:spPr>
        <a:xfrm>
          <a:off x="15214111" y="57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32893</xdr:rowOff>
    </xdr:from>
    <xdr:to>
      <xdr:col>76</xdr:col>
      <xdr:colOff>165100</xdr:colOff>
      <xdr:row>33</xdr:row>
      <xdr:rowOff>134493</xdr:rowOff>
    </xdr:to>
    <xdr:sp macro="" textlink="">
      <xdr:nvSpPr>
        <xdr:cNvPr id="535" name="楕円 534"/>
        <xdr:cNvSpPr/>
      </xdr:nvSpPr>
      <xdr:spPr>
        <a:xfrm>
          <a:off x="14541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151020</xdr:rowOff>
    </xdr:from>
    <xdr:ext cx="534377" cy="259045"/>
    <xdr:sp macro="" textlink="">
      <xdr:nvSpPr>
        <xdr:cNvPr id="536" name="テキスト ボックス 535"/>
        <xdr:cNvSpPr txBox="1"/>
      </xdr:nvSpPr>
      <xdr:spPr>
        <a:xfrm>
          <a:off x="14325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142484</xdr:rowOff>
    </xdr:from>
    <xdr:to>
      <xdr:col>72</xdr:col>
      <xdr:colOff>38100</xdr:colOff>
      <xdr:row>34</xdr:row>
      <xdr:rowOff>72634</xdr:rowOff>
    </xdr:to>
    <xdr:sp macro="" textlink="">
      <xdr:nvSpPr>
        <xdr:cNvPr id="537" name="楕円 536"/>
        <xdr:cNvSpPr/>
      </xdr:nvSpPr>
      <xdr:spPr>
        <a:xfrm>
          <a:off x="13652500" y="5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89161</xdr:rowOff>
    </xdr:from>
    <xdr:ext cx="534377" cy="259045"/>
    <xdr:sp macro="" textlink="">
      <xdr:nvSpPr>
        <xdr:cNvPr id="538" name="テキスト ボックス 537"/>
        <xdr:cNvSpPr txBox="1"/>
      </xdr:nvSpPr>
      <xdr:spPr>
        <a:xfrm>
          <a:off x="13436111" y="55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83025</xdr:rowOff>
    </xdr:from>
    <xdr:to>
      <xdr:col>67</xdr:col>
      <xdr:colOff>101600</xdr:colOff>
      <xdr:row>35</xdr:row>
      <xdr:rowOff>13175</xdr:rowOff>
    </xdr:to>
    <xdr:sp macro="" textlink="">
      <xdr:nvSpPr>
        <xdr:cNvPr id="539" name="楕円 538"/>
        <xdr:cNvSpPr/>
      </xdr:nvSpPr>
      <xdr:spPr>
        <a:xfrm>
          <a:off x="12763500" y="59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29702</xdr:rowOff>
    </xdr:from>
    <xdr:ext cx="534377" cy="259045"/>
    <xdr:sp macro="" textlink="">
      <xdr:nvSpPr>
        <xdr:cNvPr id="540" name="テキスト ボックス 539"/>
        <xdr:cNvSpPr txBox="1"/>
      </xdr:nvSpPr>
      <xdr:spPr>
        <a:xfrm>
          <a:off x="12547111" y="56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41964</xdr:rowOff>
    </xdr:from>
    <xdr:to>
      <xdr:col>85</xdr:col>
      <xdr:colOff>127000</xdr:colOff>
      <xdr:row>57</xdr:row>
      <xdr:rowOff>101305</xdr:rowOff>
    </xdr:to>
    <xdr:cxnSp macro="">
      <xdr:nvCxnSpPr>
        <xdr:cNvPr id="567" name="直線コネクタ 566"/>
        <xdr:cNvCxnSpPr/>
      </xdr:nvCxnSpPr>
      <xdr:spPr>
        <a:xfrm flipV="1">
          <a:off x="15481300" y="9814614"/>
          <a:ext cx="8382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137711</xdr:rowOff>
    </xdr:from>
    <xdr:to>
      <xdr:col>81</xdr:col>
      <xdr:colOff>50800</xdr:colOff>
      <xdr:row>57</xdr:row>
      <xdr:rowOff>101305</xdr:rowOff>
    </xdr:to>
    <xdr:cxnSp macro="">
      <xdr:nvCxnSpPr>
        <xdr:cNvPr id="570" name="直線コネクタ 569"/>
        <xdr:cNvCxnSpPr/>
      </xdr:nvCxnSpPr>
      <xdr:spPr>
        <a:xfrm>
          <a:off x="14592300" y="9738911"/>
          <a:ext cx="889000" cy="1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137711</xdr:rowOff>
    </xdr:from>
    <xdr:to>
      <xdr:col>76</xdr:col>
      <xdr:colOff>114300</xdr:colOff>
      <xdr:row>57</xdr:row>
      <xdr:rowOff>38768</xdr:rowOff>
    </xdr:to>
    <xdr:cxnSp macro="">
      <xdr:nvCxnSpPr>
        <xdr:cNvPr id="573" name="直線コネクタ 572"/>
        <xdr:cNvCxnSpPr/>
      </xdr:nvCxnSpPr>
      <xdr:spPr>
        <a:xfrm flipV="1">
          <a:off x="13703300" y="9738911"/>
          <a:ext cx="889000" cy="7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38768</xdr:rowOff>
    </xdr:from>
    <xdr:to>
      <xdr:col>71</xdr:col>
      <xdr:colOff>177800</xdr:colOff>
      <xdr:row>57</xdr:row>
      <xdr:rowOff>102900</xdr:rowOff>
    </xdr:to>
    <xdr:cxnSp macro="">
      <xdr:nvCxnSpPr>
        <xdr:cNvPr id="576" name="直線コネクタ 575"/>
        <xdr:cNvCxnSpPr/>
      </xdr:nvCxnSpPr>
      <xdr:spPr>
        <a:xfrm flipV="1">
          <a:off x="12814300" y="9811418"/>
          <a:ext cx="889000" cy="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162614</xdr:rowOff>
    </xdr:from>
    <xdr:to>
      <xdr:col>85</xdr:col>
      <xdr:colOff>177800</xdr:colOff>
      <xdr:row>57</xdr:row>
      <xdr:rowOff>92764</xdr:rowOff>
    </xdr:to>
    <xdr:sp macro="" textlink="">
      <xdr:nvSpPr>
        <xdr:cNvPr id="586" name="楕円 585"/>
        <xdr:cNvSpPr/>
      </xdr:nvSpPr>
      <xdr:spPr>
        <a:xfrm>
          <a:off x="162687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141041</xdr:rowOff>
    </xdr:from>
    <xdr:ext cx="534377" cy="259045"/>
    <xdr:sp macro="" textlink="">
      <xdr:nvSpPr>
        <xdr:cNvPr id="587" name="教育費該当値テキスト"/>
        <xdr:cNvSpPr txBox="1"/>
      </xdr:nvSpPr>
      <xdr:spPr>
        <a:xfrm>
          <a:off x="16370300" y="97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50505</xdr:rowOff>
    </xdr:from>
    <xdr:to>
      <xdr:col>81</xdr:col>
      <xdr:colOff>101600</xdr:colOff>
      <xdr:row>57</xdr:row>
      <xdr:rowOff>152105</xdr:rowOff>
    </xdr:to>
    <xdr:sp macro="" textlink="">
      <xdr:nvSpPr>
        <xdr:cNvPr id="588" name="楕円 587"/>
        <xdr:cNvSpPr/>
      </xdr:nvSpPr>
      <xdr:spPr>
        <a:xfrm>
          <a:off x="15430500" y="98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143232</xdr:rowOff>
    </xdr:from>
    <xdr:ext cx="534377" cy="259045"/>
    <xdr:sp macro="" textlink="">
      <xdr:nvSpPr>
        <xdr:cNvPr id="589" name="テキスト ボックス 588"/>
        <xdr:cNvSpPr txBox="1"/>
      </xdr:nvSpPr>
      <xdr:spPr>
        <a:xfrm>
          <a:off x="15214111" y="991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86911</xdr:rowOff>
    </xdr:from>
    <xdr:to>
      <xdr:col>76</xdr:col>
      <xdr:colOff>165100</xdr:colOff>
      <xdr:row>57</xdr:row>
      <xdr:rowOff>17061</xdr:rowOff>
    </xdr:to>
    <xdr:sp macro="" textlink="">
      <xdr:nvSpPr>
        <xdr:cNvPr id="590" name="楕円 589"/>
        <xdr:cNvSpPr/>
      </xdr:nvSpPr>
      <xdr:spPr>
        <a:xfrm>
          <a:off x="14541500" y="96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33588</xdr:rowOff>
    </xdr:from>
    <xdr:ext cx="534377" cy="259045"/>
    <xdr:sp macro="" textlink="">
      <xdr:nvSpPr>
        <xdr:cNvPr id="591" name="テキスト ボックス 590"/>
        <xdr:cNvSpPr txBox="1"/>
      </xdr:nvSpPr>
      <xdr:spPr>
        <a:xfrm>
          <a:off x="14325111" y="94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159418</xdr:rowOff>
    </xdr:from>
    <xdr:to>
      <xdr:col>72</xdr:col>
      <xdr:colOff>38100</xdr:colOff>
      <xdr:row>57</xdr:row>
      <xdr:rowOff>89568</xdr:rowOff>
    </xdr:to>
    <xdr:sp macro="" textlink="">
      <xdr:nvSpPr>
        <xdr:cNvPr id="592" name="楕円 591"/>
        <xdr:cNvSpPr/>
      </xdr:nvSpPr>
      <xdr:spPr>
        <a:xfrm>
          <a:off x="13652500" y="97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80695</xdr:rowOff>
    </xdr:from>
    <xdr:ext cx="534377" cy="259045"/>
    <xdr:sp macro="" textlink="">
      <xdr:nvSpPr>
        <xdr:cNvPr id="593" name="テキスト ボックス 592"/>
        <xdr:cNvSpPr txBox="1"/>
      </xdr:nvSpPr>
      <xdr:spPr>
        <a:xfrm>
          <a:off x="13436111" y="98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52100</xdr:rowOff>
    </xdr:from>
    <xdr:to>
      <xdr:col>67</xdr:col>
      <xdr:colOff>101600</xdr:colOff>
      <xdr:row>57</xdr:row>
      <xdr:rowOff>153700</xdr:rowOff>
    </xdr:to>
    <xdr:sp macro="" textlink="">
      <xdr:nvSpPr>
        <xdr:cNvPr id="594" name="楕円 593"/>
        <xdr:cNvSpPr/>
      </xdr:nvSpPr>
      <xdr:spPr>
        <a:xfrm>
          <a:off x="12763500" y="98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144827</xdr:rowOff>
    </xdr:from>
    <xdr:ext cx="534377" cy="259045"/>
    <xdr:sp macro="" textlink="">
      <xdr:nvSpPr>
        <xdr:cNvPr id="595" name="テキスト ボックス 594"/>
        <xdr:cNvSpPr txBox="1"/>
      </xdr:nvSpPr>
      <xdr:spPr>
        <a:xfrm>
          <a:off x="12547111" y="991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104533</xdr:rowOff>
    </xdr:from>
    <xdr:to>
      <xdr:col>85</xdr:col>
      <xdr:colOff>127000</xdr:colOff>
      <xdr:row>78</xdr:row>
      <xdr:rowOff>126912</xdr:rowOff>
    </xdr:to>
    <xdr:cxnSp macro="">
      <xdr:nvCxnSpPr>
        <xdr:cNvPr id="624" name="直線コネクタ 623"/>
        <xdr:cNvCxnSpPr/>
      </xdr:nvCxnSpPr>
      <xdr:spPr>
        <a:xfrm flipV="1">
          <a:off x="15481300" y="13477633"/>
          <a:ext cx="838200" cy="2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126912</xdr:rowOff>
    </xdr:from>
    <xdr:to>
      <xdr:col>81</xdr:col>
      <xdr:colOff>50800</xdr:colOff>
      <xdr:row>78</xdr:row>
      <xdr:rowOff>145072</xdr:rowOff>
    </xdr:to>
    <xdr:cxnSp macro="">
      <xdr:nvCxnSpPr>
        <xdr:cNvPr id="627" name="直線コネクタ 626"/>
        <xdr:cNvCxnSpPr/>
      </xdr:nvCxnSpPr>
      <xdr:spPr>
        <a:xfrm flipV="1">
          <a:off x="14592300" y="13500012"/>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145072</xdr:rowOff>
    </xdr:from>
    <xdr:to>
      <xdr:col>76</xdr:col>
      <xdr:colOff>114300</xdr:colOff>
      <xdr:row>78</xdr:row>
      <xdr:rowOff>155042</xdr:rowOff>
    </xdr:to>
    <xdr:cxnSp macro="">
      <xdr:nvCxnSpPr>
        <xdr:cNvPr id="630" name="直線コネクタ 629"/>
        <xdr:cNvCxnSpPr/>
      </xdr:nvCxnSpPr>
      <xdr:spPr>
        <a:xfrm flipV="1">
          <a:off x="13703300" y="13518172"/>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153403</xdr:rowOff>
    </xdr:from>
    <xdr:to>
      <xdr:col>71</xdr:col>
      <xdr:colOff>177800</xdr:colOff>
      <xdr:row>78</xdr:row>
      <xdr:rowOff>155042</xdr:rowOff>
    </xdr:to>
    <xdr:cxnSp macro="">
      <xdr:nvCxnSpPr>
        <xdr:cNvPr id="633" name="直線コネクタ 632"/>
        <xdr:cNvCxnSpPr/>
      </xdr:nvCxnSpPr>
      <xdr:spPr>
        <a:xfrm>
          <a:off x="12814300" y="13526503"/>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53733</xdr:rowOff>
    </xdr:from>
    <xdr:to>
      <xdr:col>85</xdr:col>
      <xdr:colOff>177800</xdr:colOff>
      <xdr:row>78</xdr:row>
      <xdr:rowOff>155333</xdr:rowOff>
    </xdr:to>
    <xdr:sp macro="" textlink="">
      <xdr:nvSpPr>
        <xdr:cNvPr id="643" name="楕円 642"/>
        <xdr:cNvSpPr/>
      </xdr:nvSpPr>
      <xdr:spPr>
        <a:xfrm>
          <a:off x="162687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13110</xdr:rowOff>
    </xdr:from>
    <xdr:ext cx="469744" cy="259045"/>
    <xdr:sp macro="" textlink="">
      <xdr:nvSpPr>
        <xdr:cNvPr id="644" name="災害復旧費該当値テキスト"/>
        <xdr:cNvSpPr txBox="1"/>
      </xdr:nvSpPr>
      <xdr:spPr>
        <a:xfrm>
          <a:off x="16370300" y="132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76112</xdr:rowOff>
    </xdr:from>
    <xdr:to>
      <xdr:col>81</xdr:col>
      <xdr:colOff>101600</xdr:colOff>
      <xdr:row>79</xdr:row>
      <xdr:rowOff>6262</xdr:rowOff>
    </xdr:to>
    <xdr:sp macro="" textlink="">
      <xdr:nvSpPr>
        <xdr:cNvPr id="645" name="楕円 644"/>
        <xdr:cNvSpPr/>
      </xdr:nvSpPr>
      <xdr:spPr>
        <a:xfrm>
          <a:off x="15430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168839</xdr:rowOff>
    </xdr:from>
    <xdr:ext cx="469744" cy="259045"/>
    <xdr:sp macro="" textlink="">
      <xdr:nvSpPr>
        <xdr:cNvPr id="646" name="テキスト ボックス 645"/>
        <xdr:cNvSpPr txBox="1"/>
      </xdr:nvSpPr>
      <xdr:spPr>
        <a:xfrm>
          <a:off x="15246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94272</xdr:rowOff>
    </xdr:from>
    <xdr:to>
      <xdr:col>76</xdr:col>
      <xdr:colOff>165100</xdr:colOff>
      <xdr:row>79</xdr:row>
      <xdr:rowOff>24422</xdr:rowOff>
    </xdr:to>
    <xdr:sp macro="" textlink="">
      <xdr:nvSpPr>
        <xdr:cNvPr id="647" name="楕円 646"/>
        <xdr:cNvSpPr/>
      </xdr:nvSpPr>
      <xdr:spPr>
        <a:xfrm>
          <a:off x="14541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15549</xdr:rowOff>
    </xdr:from>
    <xdr:ext cx="469744" cy="259045"/>
    <xdr:sp macro="" textlink="">
      <xdr:nvSpPr>
        <xdr:cNvPr id="648" name="テキスト ボックス 647"/>
        <xdr:cNvSpPr txBox="1"/>
      </xdr:nvSpPr>
      <xdr:spPr>
        <a:xfrm>
          <a:off x="14357428"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104242</xdr:rowOff>
    </xdr:from>
    <xdr:to>
      <xdr:col>72</xdr:col>
      <xdr:colOff>38100</xdr:colOff>
      <xdr:row>79</xdr:row>
      <xdr:rowOff>34392</xdr:rowOff>
    </xdr:to>
    <xdr:sp macro="" textlink="">
      <xdr:nvSpPr>
        <xdr:cNvPr id="649" name="楕円 648"/>
        <xdr:cNvSpPr/>
      </xdr:nvSpPr>
      <xdr:spPr>
        <a:xfrm>
          <a:off x="13652500" y="134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25519</xdr:rowOff>
    </xdr:from>
    <xdr:ext cx="469744" cy="259045"/>
    <xdr:sp macro="" textlink="">
      <xdr:nvSpPr>
        <xdr:cNvPr id="650" name="テキスト ボックス 649"/>
        <xdr:cNvSpPr txBox="1"/>
      </xdr:nvSpPr>
      <xdr:spPr>
        <a:xfrm>
          <a:off x="13468428" y="135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102603</xdr:rowOff>
    </xdr:from>
    <xdr:to>
      <xdr:col>67</xdr:col>
      <xdr:colOff>101600</xdr:colOff>
      <xdr:row>79</xdr:row>
      <xdr:rowOff>32753</xdr:rowOff>
    </xdr:to>
    <xdr:sp macro="" textlink="">
      <xdr:nvSpPr>
        <xdr:cNvPr id="651" name="楕円 650"/>
        <xdr:cNvSpPr/>
      </xdr:nvSpPr>
      <xdr:spPr>
        <a:xfrm>
          <a:off x="12763500" y="134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23880</xdr:rowOff>
    </xdr:from>
    <xdr:ext cx="469744" cy="259045"/>
    <xdr:sp macro="" textlink="">
      <xdr:nvSpPr>
        <xdr:cNvPr id="652" name="テキスト ボックス 651"/>
        <xdr:cNvSpPr txBox="1"/>
      </xdr:nvSpPr>
      <xdr:spPr>
        <a:xfrm>
          <a:off x="12579428" y="1356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131468</xdr:rowOff>
    </xdr:from>
    <xdr:to>
      <xdr:col>85</xdr:col>
      <xdr:colOff>127000</xdr:colOff>
      <xdr:row>97</xdr:row>
      <xdr:rowOff>139026</xdr:rowOff>
    </xdr:to>
    <xdr:cxnSp macro="">
      <xdr:nvCxnSpPr>
        <xdr:cNvPr id="679" name="直線コネクタ 678"/>
        <xdr:cNvCxnSpPr/>
      </xdr:nvCxnSpPr>
      <xdr:spPr>
        <a:xfrm flipV="1">
          <a:off x="15481300" y="16762118"/>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139026</xdr:rowOff>
    </xdr:from>
    <xdr:to>
      <xdr:col>81</xdr:col>
      <xdr:colOff>50800</xdr:colOff>
      <xdr:row>97</xdr:row>
      <xdr:rowOff>141325</xdr:rowOff>
    </xdr:to>
    <xdr:cxnSp macro="">
      <xdr:nvCxnSpPr>
        <xdr:cNvPr id="682" name="直線コネクタ 681"/>
        <xdr:cNvCxnSpPr/>
      </xdr:nvCxnSpPr>
      <xdr:spPr>
        <a:xfrm flipV="1">
          <a:off x="14592300" y="1676967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141325</xdr:rowOff>
    </xdr:from>
    <xdr:to>
      <xdr:col>76</xdr:col>
      <xdr:colOff>114300</xdr:colOff>
      <xdr:row>97</xdr:row>
      <xdr:rowOff>144734</xdr:rowOff>
    </xdr:to>
    <xdr:cxnSp macro="">
      <xdr:nvCxnSpPr>
        <xdr:cNvPr id="685" name="直線コネクタ 684"/>
        <xdr:cNvCxnSpPr/>
      </xdr:nvCxnSpPr>
      <xdr:spPr>
        <a:xfrm flipV="1">
          <a:off x="13703300" y="16771975"/>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144734</xdr:rowOff>
    </xdr:from>
    <xdr:to>
      <xdr:col>71</xdr:col>
      <xdr:colOff>177800</xdr:colOff>
      <xdr:row>97</xdr:row>
      <xdr:rowOff>147608</xdr:rowOff>
    </xdr:to>
    <xdr:cxnSp macro="">
      <xdr:nvCxnSpPr>
        <xdr:cNvPr id="688" name="直線コネクタ 687"/>
        <xdr:cNvCxnSpPr/>
      </xdr:nvCxnSpPr>
      <xdr:spPr>
        <a:xfrm flipV="1">
          <a:off x="12814300" y="16775384"/>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80668</xdr:rowOff>
    </xdr:from>
    <xdr:to>
      <xdr:col>85</xdr:col>
      <xdr:colOff>177800</xdr:colOff>
      <xdr:row>98</xdr:row>
      <xdr:rowOff>10818</xdr:rowOff>
    </xdr:to>
    <xdr:sp macro="" textlink="">
      <xdr:nvSpPr>
        <xdr:cNvPr id="698" name="楕円 697"/>
        <xdr:cNvSpPr/>
      </xdr:nvSpPr>
      <xdr:spPr>
        <a:xfrm>
          <a:off x="16268700" y="16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40045</xdr:rowOff>
    </xdr:from>
    <xdr:ext cx="534377" cy="259045"/>
    <xdr:sp macro="" textlink="">
      <xdr:nvSpPr>
        <xdr:cNvPr id="699" name="公債費該当値テキスト"/>
        <xdr:cNvSpPr txBox="1"/>
      </xdr:nvSpPr>
      <xdr:spPr>
        <a:xfrm>
          <a:off x="16370300" y="164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88226</xdr:rowOff>
    </xdr:from>
    <xdr:to>
      <xdr:col>81</xdr:col>
      <xdr:colOff>101600</xdr:colOff>
      <xdr:row>98</xdr:row>
      <xdr:rowOff>18376</xdr:rowOff>
    </xdr:to>
    <xdr:sp macro="" textlink="">
      <xdr:nvSpPr>
        <xdr:cNvPr id="700" name="楕円 699"/>
        <xdr:cNvSpPr/>
      </xdr:nvSpPr>
      <xdr:spPr>
        <a:xfrm>
          <a:off x="15430500" y="167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9503</xdr:rowOff>
    </xdr:from>
    <xdr:ext cx="534377" cy="259045"/>
    <xdr:sp macro="" textlink="">
      <xdr:nvSpPr>
        <xdr:cNvPr id="701" name="テキスト ボックス 700"/>
        <xdr:cNvSpPr txBox="1"/>
      </xdr:nvSpPr>
      <xdr:spPr>
        <a:xfrm>
          <a:off x="15214111" y="1681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90525</xdr:rowOff>
    </xdr:from>
    <xdr:to>
      <xdr:col>76</xdr:col>
      <xdr:colOff>165100</xdr:colOff>
      <xdr:row>98</xdr:row>
      <xdr:rowOff>20675</xdr:rowOff>
    </xdr:to>
    <xdr:sp macro="" textlink="">
      <xdr:nvSpPr>
        <xdr:cNvPr id="702" name="楕円 701"/>
        <xdr:cNvSpPr/>
      </xdr:nvSpPr>
      <xdr:spPr>
        <a:xfrm>
          <a:off x="14541500" y="167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11802</xdr:rowOff>
    </xdr:from>
    <xdr:ext cx="534377" cy="259045"/>
    <xdr:sp macro="" textlink="">
      <xdr:nvSpPr>
        <xdr:cNvPr id="703" name="テキスト ボックス 702"/>
        <xdr:cNvSpPr txBox="1"/>
      </xdr:nvSpPr>
      <xdr:spPr>
        <a:xfrm>
          <a:off x="14325111" y="168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93934</xdr:rowOff>
    </xdr:from>
    <xdr:to>
      <xdr:col>72</xdr:col>
      <xdr:colOff>38100</xdr:colOff>
      <xdr:row>98</xdr:row>
      <xdr:rowOff>24084</xdr:rowOff>
    </xdr:to>
    <xdr:sp macro="" textlink="">
      <xdr:nvSpPr>
        <xdr:cNvPr id="704" name="楕円 703"/>
        <xdr:cNvSpPr/>
      </xdr:nvSpPr>
      <xdr:spPr>
        <a:xfrm>
          <a:off x="13652500" y="167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40611</xdr:rowOff>
    </xdr:from>
    <xdr:ext cx="534377" cy="259045"/>
    <xdr:sp macro="" textlink="">
      <xdr:nvSpPr>
        <xdr:cNvPr id="705" name="テキスト ボックス 704"/>
        <xdr:cNvSpPr txBox="1"/>
      </xdr:nvSpPr>
      <xdr:spPr>
        <a:xfrm>
          <a:off x="13436111" y="1649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96808</xdr:rowOff>
    </xdr:from>
    <xdr:to>
      <xdr:col>67</xdr:col>
      <xdr:colOff>101600</xdr:colOff>
      <xdr:row>98</xdr:row>
      <xdr:rowOff>26958</xdr:rowOff>
    </xdr:to>
    <xdr:sp macro="" textlink="">
      <xdr:nvSpPr>
        <xdr:cNvPr id="706" name="楕円 705"/>
        <xdr:cNvSpPr/>
      </xdr:nvSpPr>
      <xdr:spPr>
        <a:xfrm>
          <a:off x="12763500" y="167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43485</xdr:rowOff>
    </xdr:from>
    <xdr:ext cx="534377" cy="259045"/>
    <xdr:sp macro="" textlink="">
      <xdr:nvSpPr>
        <xdr:cNvPr id="707" name="テキスト ボックス 706"/>
        <xdr:cNvSpPr txBox="1"/>
      </xdr:nvSpPr>
      <xdr:spPr>
        <a:xfrm>
          <a:off x="12547111" y="165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減少した費目は農林水産業費、土木費でその他の費目は増額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増額した費目の主な要因は、総務費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複合施設整備によるもの、民生費は具同保育所移転改築事業や生活保護費の増によるもの、衛生費は幡多クリーンセンターの老朽化改修に係る負担金の増加、商工費は物価高騰対策として実施したプレミアム付商品券事業実施による増加、消防費については住宅耐震改修に係る補助の増加や臨時ヘリポート、耐震性貯水槽の整備によるもの、教育費については東山小学校の改築事業によるものが主なものとな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減額した費目については、農林水産費の減理由は市有林整備の減、土木費は相ノ沢川総合内水対策の減が主な要因となっている。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前年度の実質単年度収支は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273,950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千円で、前々年度の実質単年度収支は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10,265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千円であった。本年度は、実質収支は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82,056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千円の黒字であったが、前年度と比較すると、</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24,797</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千円であるため、結果的に実質単年度収支は赤字となった。今後は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長引く</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物価高騰、燃料価格高騰による経常経費の増加とともに、退職手当、市民病院の経営支援、防災対策など、多額の財政負担が必要と見込まれるため、一層の行財政健全化に努める必要がある。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連結対象会計実質収支の合計の標準財政規模に対する比率は、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4.79</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％であり、黒字となっている。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連結対象の</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会計のうち、</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四万十市病院事業会計、四万十市</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国民健康保険会計診療施設勘定が赤字である。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ただし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、当該会計を含め、ほとんどの特別会計、企業会計が一般会計からの繰出金等に頼っている状況にある。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今後も独立採算の原則を再認識し、料金改定や徴収強化による歳入確保、一層の経費削減など経営の健全化に努めていく必要がある。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繰上償還を除く元利償還金は、対前年度比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％増加、公営企業債の元利償還金に対する繰入金</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今後、地方債残高は近年の大型事業整備</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やインフラの維持補修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により増加する見通しであるため、地方債発行額の抑制、辺地・過疎対策事業債などの交付税措置の有利な地方債の活用、繰上償還の実施などにより一層の公債費負担の適正化に努める。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一般会計等に係る地方債の現在高は、対前年度比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要因としては文化複合施設の整備が完了したことで本年度の起債借入額が増となったことが主である。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公営企業債等繰入見込額は、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幡多公設地方卸売市場事業会計及び四万十市国民健康保険会計診療施設勘定</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に対するものが増加して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いるもののそれ以外の会計で減少したため</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組合等負担等見込額は、幡多広域市町村圏事務組合</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の起債償還が終了したものの、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幡多中央消防組合の起債現在高の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退職手当負担見込額は、平成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年度までの「行政改革大綱・実施計画（行政改革プラン）」よる職員数削減や、団塊の世代の大量退職に伴う新陳代謝、退職手当支給率の改正などにより減少傾向にあ</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ったが、一定新陳代謝等も完了したことで今年度は微増となった。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特に減債基金の取り崩しが増加（前年度比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億円増）となった影響が大きく、</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基準財政需要額算入見込額は、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文化複合施設の整備に活用した公共施設等適正管理推進事業債の借入額の増加により、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財源不足のため減債基金を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千円取崩したほか、ふるさと応援基金や地域振興基金などその他目的基金についても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1,039,592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千円取崩しを行っており、令和４年度決算の剰余金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106,853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千円を財政調整基金に積立てたほか、ふるさと応援寄附金の増加に伴い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600,932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千円を積立てを行ったものの、基金全体としては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431,916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施設整備事業や高齢者・子育て施策などに計画的に充当していくため、中長期的には減少していく見通しである。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寄附金を活用して寄附者の意向を反映した施策を展開することで個性豊かで魅力あるふるさとづくりに資することを目的として設置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市民の連帯の強化又は地域振興に要する経費に充当するため設置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地域公共交通の確保を図るため、沿線地域の交通体系整備や土佐くろしお鉄道の経営を助成することを目的として設置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園芸作物価格安定基金：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指定する園芸作物の価格の甚だしい低落があった場合、価格差補給することにより農家経済の安定に寄与することを目的に設置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奨学資金貸付基金：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市内在住の優秀な学徒であって、経済的理由により修学困難な者に対し、学資を貸し付けて、人材を育成することを目的として設置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乳幼児・児童の医療費助成などの財源として取崩した一方、寄附金の増額による寄付歳入を積立てたことによる増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あったかふれあいセンター事業などの財源として取崩したため減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鉄道経営助成基金：基金造成計画に沿った積立てや貸付金元利収入の積立てした一方、経営支援補助の財源として取崩しを行ったことによる減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園芸作物価格安定基金：価格差補給のため取崩しを行ったことによる減</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奨学資金貸付基金：奨学金の貸付額より返還額が上回っていることによる増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ふるさと応援寄附金を積立てし、基金の目的に沿った事業の財源として取崩しを予定している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基金の目的に沿った新規事業や既存事業の財源として取崩しを予定している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基金造成計画に沿って令和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千円の積立てを行い、経営支援補助の財源として取崩しを予定している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園芸作物価格安定基金：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生産者からの納付金と価格差額補給金との差額金額の取崩しを予定している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奨学資金貸付基金：今後も引き続き貸付事業を実施予定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市財政の健全な運営を目的に財源調整を図るため取崩すこととしている。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千円の積立てのほか、財源不足のため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市債の償還に要する財源を円滑に調整し、将来にわたる市財政の健全な運営を目的に取崩す見込みである。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30013274</v>
      </c>
      <c r="BO4" s="371"/>
      <c r="BP4" s="371"/>
      <c r="BQ4" s="371"/>
      <c r="BR4" s="371"/>
      <c r="BS4" s="371"/>
      <c r="BT4" s="371"/>
      <c r="BU4" s="372"/>
      <c r="BV4" s="370">
        <v>24758556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0.7</v>
      </c>
      <c r="CU4" s="377"/>
      <c r="CV4" s="377"/>
      <c r="CW4" s="377"/>
      <c r="CX4" s="377"/>
      <c r="CY4" s="377"/>
      <c r="CZ4" s="377"/>
      <c r="DA4" s="378"/>
      <c r="DB4" s="376">
        <v>0.9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29786967</v>
      </c>
      <c r="BO5" s="408"/>
      <c r="BP5" s="408"/>
      <c r="BQ5" s="408"/>
      <c r="BR5" s="408"/>
      <c r="BS5" s="408"/>
      <c r="BT5" s="408"/>
      <c r="BU5" s="409"/>
      <c r="BV5" s="407">
        <v>24178668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88.2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226307</v>
      </c>
      <c r="BO6" s="408"/>
      <c r="BP6" s="408"/>
      <c r="BQ6" s="408"/>
      <c r="BR6" s="408"/>
      <c r="BS6" s="408"/>
      <c r="BT6" s="408"/>
      <c r="BU6" s="409"/>
      <c r="BV6" s="407">
        <v>579888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144251</v>
      </c>
      <c r="BO7" s="408"/>
      <c r="BP7" s="408"/>
      <c r="BQ7" s="408"/>
      <c r="BR7" s="408"/>
      <c r="BS7" s="408"/>
      <c r="BT7" s="408"/>
      <c r="BU7" s="409"/>
      <c r="BV7" s="407">
        <v>473035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12325099</v>
      </c>
      <c r="CU7" s="408"/>
      <c r="CV7" s="408"/>
      <c r="CW7" s="408"/>
      <c r="CX7" s="408"/>
      <c r="CY7" s="408"/>
      <c r="CZ7" s="408"/>
      <c r="DA7" s="409"/>
      <c r="DB7" s="407">
        <v>12254244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82056</v>
      </c>
      <c r="BO8" s="408"/>
      <c r="BP8" s="408"/>
      <c r="BQ8" s="408"/>
      <c r="BR8" s="408"/>
      <c r="BS8" s="408"/>
      <c r="BT8" s="408"/>
      <c r="BU8" s="409"/>
      <c r="BV8" s="407">
        <v>106853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32694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-24797</v>
      </c>
      <c r="BO9" s="408"/>
      <c r="BP9" s="408"/>
      <c r="BQ9" s="408"/>
      <c r="BR9" s="408"/>
      <c r="BS9" s="408"/>
      <c r="BT9" s="408"/>
      <c r="BU9" s="409"/>
      <c r="BV9" s="407">
        <v>-274922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16.3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34313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1794</v>
      </c>
      <c r="BO10" s="408"/>
      <c r="BP10" s="408"/>
      <c r="BQ10" s="408"/>
      <c r="BR10" s="408"/>
      <c r="BS10" s="408"/>
      <c r="BT10" s="408"/>
      <c r="BU10" s="409"/>
      <c r="BV10" s="407">
        <v>972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31936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31791</v>
      </c>
      <c r="S13" s="492"/>
      <c r="T13" s="492"/>
      <c r="U13" s="492"/>
      <c r="V13" s="493"/>
      <c r="W13" s="423" t="s">
        <v>131</v>
      </c>
      <c r="X13" s="424"/>
      <c r="Y13" s="424"/>
      <c r="Z13" s="424"/>
      <c r="AA13" s="424"/>
      <c r="AB13" s="414"/>
      <c r="AC13" s="458">
        <v>1350</v>
      </c>
      <c r="AD13" s="459"/>
      <c r="AE13" s="459"/>
      <c r="AF13" s="459"/>
      <c r="AG13" s="501"/>
      <c r="AH13" s="458">
        <v>1817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-23003</v>
      </c>
      <c r="BO13" s="408"/>
      <c r="BP13" s="408"/>
      <c r="BQ13" s="408"/>
      <c r="BR13" s="408"/>
      <c r="BS13" s="408"/>
      <c r="BT13" s="408"/>
      <c r="BU13" s="409"/>
      <c r="BV13" s="407">
        <v>-273950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10.5</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32460</v>
      </c>
      <c r="S14" s="492"/>
      <c r="T14" s="492"/>
      <c r="U14" s="492"/>
      <c r="V14" s="493"/>
      <c r="W14" s="397"/>
      <c r="X14" s="398"/>
      <c r="Y14" s="398"/>
      <c r="Z14" s="398"/>
      <c r="AA14" s="398"/>
      <c r="AB14" s="387"/>
      <c r="AC14" s="494">
        <v>9.6</v>
      </c>
      <c r="AD14" s="495"/>
      <c r="AE14" s="495"/>
      <c r="AF14" s="495"/>
      <c r="AG14" s="496"/>
      <c r="AH14" s="494">
        <v>11.6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97.2</v>
      </c>
      <c r="CU14" s="506"/>
      <c r="CV14" s="506"/>
      <c r="CW14" s="506"/>
      <c r="CX14" s="506"/>
      <c r="CY14" s="506"/>
      <c r="CZ14" s="506"/>
      <c r="DA14" s="507"/>
      <c r="DB14" s="505">
        <v>67.3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32316</v>
      </c>
      <c r="S15" s="492"/>
      <c r="T15" s="492"/>
      <c r="U15" s="492"/>
      <c r="V15" s="493"/>
      <c r="W15" s="423" t="s">
        <v>137</v>
      </c>
      <c r="X15" s="424"/>
      <c r="Y15" s="424"/>
      <c r="Z15" s="424"/>
      <c r="AA15" s="424"/>
      <c r="AB15" s="414"/>
      <c r="AC15" s="458">
        <v>2159</v>
      </c>
      <c r="AD15" s="459"/>
      <c r="AE15" s="459"/>
      <c r="AF15" s="459"/>
      <c r="AG15" s="501"/>
      <c r="AH15" s="458">
        <v>2491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3986401</v>
      </c>
      <c r="BO15" s="371"/>
      <c r="BP15" s="371"/>
      <c r="BQ15" s="371"/>
      <c r="BR15" s="371"/>
      <c r="BS15" s="371"/>
      <c r="BT15" s="371"/>
      <c r="BU15" s="372"/>
      <c r="BV15" s="370">
        <v>3930490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15.4</v>
      </c>
      <c r="AD16" s="495"/>
      <c r="AE16" s="495"/>
      <c r="AF16" s="495"/>
      <c r="AG16" s="496"/>
      <c r="AH16" s="494">
        <v>16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11277281</v>
      </c>
      <c r="BO16" s="408"/>
      <c r="BP16" s="408"/>
      <c r="BQ16" s="408"/>
      <c r="BR16" s="408"/>
      <c r="BS16" s="408"/>
      <c r="BT16" s="408"/>
      <c r="BU16" s="409"/>
      <c r="BV16" s="407">
        <v>11177697</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6.6</v>
      </c>
      <c r="CU16" s="405"/>
      <c r="CV16" s="405"/>
      <c r="CW16" s="405"/>
      <c r="CX16" s="405"/>
      <c r="CY16" s="405"/>
      <c r="CZ16" s="405"/>
      <c r="DA16" s="406"/>
      <c r="DB16" s="404" t="s">
        <v>122</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141</v>
      </c>
      <c r="S17" s="514"/>
      <c r="T17" s="514"/>
      <c r="U17" s="514"/>
      <c r="V17" s="515"/>
      <c r="W17" s="423" t="s">
        <v>145</v>
      </c>
      <c r="X17" s="424"/>
      <c r="Y17" s="424"/>
      <c r="Z17" s="424"/>
      <c r="AA17" s="424"/>
      <c r="AB17" s="414"/>
      <c r="AC17" s="458">
        <v>10541</v>
      </c>
      <c r="AD17" s="459"/>
      <c r="AE17" s="459"/>
      <c r="AF17" s="459"/>
      <c r="AG17" s="501"/>
      <c r="AH17" s="458">
        <v>11297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4968408</v>
      </c>
      <c r="BO17" s="408"/>
      <c r="BP17" s="408"/>
      <c r="BQ17" s="408"/>
      <c r="BR17" s="408"/>
      <c r="BS17" s="408"/>
      <c r="BT17" s="408"/>
      <c r="BU17" s="409"/>
      <c r="BV17" s="407">
        <v>4895497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632.32000000000005</v>
      </c>
      <c r="M18" s="531"/>
      <c r="N18" s="531"/>
      <c r="O18" s="531"/>
      <c r="P18" s="531"/>
      <c r="Q18" s="531"/>
      <c r="R18" s="532"/>
      <c r="S18" s="532"/>
      <c r="T18" s="532"/>
      <c r="U18" s="532"/>
      <c r="V18" s="533"/>
      <c r="W18" s="425"/>
      <c r="X18" s="426"/>
      <c r="Y18" s="426"/>
      <c r="Z18" s="426"/>
      <c r="AA18" s="426"/>
      <c r="AB18" s="417"/>
      <c r="AC18" s="534">
        <v>75</v>
      </c>
      <c r="AD18" s="535"/>
      <c r="AE18" s="535"/>
      <c r="AF18" s="535"/>
      <c r="AG18" s="536"/>
      <c r="AH18" s="534">
        <v>72.400000000000006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10782235</v>
      </c>
      <c r="BO18" s="408"/>
      <c r="BP18" s="408"/>
      <c r="BQ18" s="408"/>
      <c r="BR18" s="408"/>
      <c r="BS18" s="408"/>
      <c r="BT18" s="408"/>
      <c r="BU18" s="409"/>
      <c r="BV18" s="407">
        <v>10892138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15062915</v>
      </c>
      <c r="BO19" s="408"/>
      <c r="BP19" s="408"/>
      <c r="BQ19" s="408"/>
      <c r="BR19" s="408"/>
      <c r="BS19" s="408"/>
      <c r="BT19" s="408"/>
      <c r="BU19" s="409"/>
      <c r="BV19" s="407">
        <v>14850381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14844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29889159</v>
      </c>
      <c r="BO22" s="371"/>
      <c r="BP22" s="371"/>
      <c r="BQ22" s="371"/>
      <c r="BR22" s="371"/>
      <c r="BS22" s="371"/>
      <c r="BT22" s="371"/>
      <c r="BU22" s="372"/>
      <c r="BV22" s="370">
        <v>26066429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23795811</v>
      </c>
      <c r="BO23" s="408"/>
      <c r="BP23" s="408"/>
      <c r="BQ23" s="408"/>
      <c r="BR23" s="408"/>
      <c r="BS23" s="408"/>
      <c r="BT23" s="408"/>
      <c r="BU23" s="409"/>
      <c r="BV23" s="407">
        <v>19614454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398</v>
      </c>
      <c r="AI24" s="459"/>
      <c r="AJ24" s="459"/>
      <c r="AK24" s="459"/>
      <c r="AL24" s="501"/>
      <c r="AM24" s="458">
        <v>1154598</v>
      </c>
      <c r="AN24" s="459"/>
      <c r="AO24" s="459"/>
      <c r="AP24" s="459"/>
      <c r="AQ24" s="459"/>
      <c r="AR24" s="501"/>
      <c r="AS24" s="458">
        <v>2901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23892443</v>
      </c>
      <c r="BO24" s="408"/>
      <c r="BP24" s="408"/>
      <c r="BQ24" s="408"/>
      <c r="BR24" s="408"/>
      <c r="BS24" s="408"/>
      <c r="BT24" s="408"/>
      <c r="BU24" s="409"/>
      <c r="BV24" s="407">
        <v>19464745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6830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7225637</v>
      </c>
      <c r="BO25" s="371"/>
      <c r="BP25" s="371"/>
      <c r="BQ25" s="371"/>
      <c r="BR25" s="371"/>
      <c r="BS25" s="371"/>
      <c r="BT25" s="371"/>
      <c r="BU25" s="372"/>
      <c r="BV25" s="370">
        <v>7728797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6110</v>
      </c>
      <c r="R26" s="459"/>
      <c r="S26" s="459"/>
      <c r="T26" s="459"/>
      <c r="U26" s="459"/>
      <c r="V26" s="501"/>
      <c r="W26" s="553"/>
      <c r="X26" s="554"/>
      <c r="Y26" s="555"/>
      <c r="Z26" s="457" t="s">
        <v>168</v>
      </c>
      <c r="AA26" s="559"/>
      <c r="AB26" s="559"/>
      <c r="AC26" s="559"/>
      <c r="AD26" s="559"/>
      <c r="AE26" s="559"/>
      <c r="AF26" s="559"/>
      <c r="AG26" s="560"/>
      <c r="AH26" s="458">
        <v>30</v>
      </c>
      <c r="AI26" s="459"/>
      <c r="AJ26" s="459"/>
      <c r="AK26" s="459"/>
      <c r="AL26" s="501"/>
      <c r="AM26" s="458">
        <v>93150</v>
      </c>
      <c r="AN26" s="459"/>
      <c r="AO26" s="459"/>
      <c r="AP26" s="459"/>
      <c r="AQ26" s="459"/>
      <c r="AR26" s="501"/>
      <c r="AS26" s="458">
        <v>3105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4210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3580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1666081</v>
      </c>
      <c r="BO28" s="371"/>
      <c r="BP28" s="371"/>
      <c r="BQ28" s="371"/>
      <c r="BR28" s="371"/>
      <c r="BS28" s="371"/>
      <c r="BT28" s="371"/>
      <c r="BU28" s="372"/>
      <c r="BV28" s="370">
        <v>1557434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3363</v>
      </c>
      <c r="R29" s="459"/>
      <c r="S29" s="459"/>
      <c r="T29" s="459"/>
      <c r="U29" s="459"/>
      <c r="V29" s="501"/>
      <c r="W29" s="556"/>
      <c r="X29" s="557"/>
      <c r="Y29" s="558"/>
      <c r="Z29" s="457" t="s">
        <v>177</v>
      </c>
      <c r="AA29" s="437"/>
      <c r="AB29" s="437"/>
      <c r="AC29" s="437"/>
      <c r="AD29" s="437"/>
      <c r="AE29" s="437"/>
      <c r="AF29" s="437"/>
      <c r="AG29" s="438"/>
      <c r="AH29" s="458">
        <v>398</v>
      </c>
      <c r="AI29" s="459"/>
      <c r="AJ29" s="459"/>
      <c r="AK29" s="459"/>
      <c r="AL29" s="501"/>
      <c r="AM29" s="458">
        <v>1154598</v>
      </c>
      <c r="AN29" s="459"/>
      <c r="AO29" s="459"/>
      <c r="AP29" s="459"/>
      <c r="AQ29" s="459"/>
      <c r="AR29" s="501"/>
      <c r="AS29" s="458">
        <v>2901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1998566</v>
      </c>
      <c r="BO29" s="408"/>
      <c r="BP29" s="408"/>
      <c r="BQ29" s="408"/>
      <c r="BR29" s="408"/>
      <c r="BS29" s="408"/>
      <c r="BT29" s="408"/>
      <c r="BU29" s="409"/>
      <c r="BV29" s="407">
        <v>2581070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3030966</v>
      </c>
      <c r="BO30" s="527"/>
      <c r="BP30" s="527"/>
      <c r="BQ30" s="527"/>
      <c r="BR30" s="527"/>
      <c r="BS30" s="527"/>
      <c r="BT30" s="527"/>
      <c r="BU30" s="528"/>
      <c r="BV30" s="526">
        <v>2989025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四万十市国民健康保険会計事業勘定</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四万十市病院事業会計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幡多公設地方卸売市場事業会計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こうち人づくり広域連合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（公財）四万十市スポーツ協会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四万十市奥屋内へき地出張診療所会計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四万十市国民健康保険会計診療施設勘定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IF('各会計、関係団体の財政状況及び健全化判断比率'!B34="","",'各会計、関係団体の財政状況及び健全化判断比率'!B34)</f>
        <v>四万十市水道事業会計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IF('各会計、関係団体の財政状況及び健全化判断比率'!B37="","",'各会計、関係団体の財政状況及び健全化判断比率'!B37)</f>
        <v>四万十市と畜場会計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高知県市町村総合事務組合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（公財）四万十市公園管理公社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四万十市鉄道経営助成基金会計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四万十市介護保険会計保険事業勘定</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IF('各会計、関係団体の財政状況及び健全化判断比率'!B35="","",'各会計、関係団体の財政状況及び健全化判断比率'!B35)</f>
        <v>四万十市下水道事業会計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高知県市町村総合事務組合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まちづくり四万十（株）</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四万十市園芸作物価格安定事業会計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幡多中央介護認定審査会会計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高知県後期高齢者医療広域連合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（公財）四万十市西土佐農業公社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四万十市後期高齢者医療会計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高知県後期高齢者医療広域連合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（株）しまんと企画</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幡多広域市町村圏事務組合</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土佐くろしお鉄道（株）</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幡多広域市町村圏事務組合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幡多広域市町村圏事務組合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幡多中央環境施設組合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24</v>
      </c>
      <c r="BX43" s="597"/>
      <c r="BY43" s="598" t="str">
        <f>IF('各会計、関係団体の財政状況及び健全化判断比率'!B77="","",'各会計、関係団体の財政状況及び健全化判断比率'!B77)</f>
        <v>幡多中央消防組合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yy6AvVUIXGg/Ayda0pfoawNsn8zaffqQVwjgLMOkaEuCabMfp/PtUkOgx3NHsAIwXuNkzXAs3y47Rk+hV2z8A==" saltValue="x0d4C7/aW74HLwZ0vAC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3754777</v>
      </c>
      <c r="S5" s="613"/>
      <c r="T5" s="613"/>
      <c r="U5" s="613"/>
      <c r="V5" s="613"/>
      <c r="W5" s="613"/>
      <c r="X5" s="613"/>
      <c r="Y5" s="614"/>
      <c r="Z5" s="615">
        <v>12.5</v>
      </c>
      <c r="AA5" s="615"/>
      <c r="AB5" s="615"/>
      <c r="AC5" s="615"/>
      <c r="AD5" s="616">
        <v>3754777</v>
      </c>
      <c r="AE5" s="616"/>
      <c r="AF5" s="616"/>
      <c r="AG5" s="616"/>
      <c r="AH5" s="616"/>
      <c r="AI5" s="616"/>
      <c r="AJ5" s="616"/>
      <c r="AK5" s="616"/>
      <c r="AL5" s="617">
        <v>30.3</v>
      </c>
      <c r="AM5" s="618"/>
      <c r="AN5" s="618"/>
      <c r="AO5" s="619"/>
      <c r="AP5" s="609" t="s">
        <v>216</v>
      </c>
      <c r="AQ5" s="610"/>
      <c r="AR5" s="610"/>
      <c r="AS5" s="610"/>
      <c r="AT5" s="610"/>
      <c r="AU5" s="610"/>
      <c r="AV5" s="610"/>
      <c r="AW5" s="610"/>
      <c r="AX5" s="610"/>
      <c r="AY5" s="610"/>
      <c r="AZ5" s="610"/>
      <c r="BA5" s="610"/>
      <c r="BB5" s="610"/>
      <c r="BC5" s="610"/>
      <c r="BD5" s="610"/>
      <c r="BE5" s="610"/>
      <c r="BF5" s="611"/>
      <c r="BG5" s="623">
        <v>3745014</v>
      </c>
      <c r="BH5" s="624"/>
      <c r="BI5" s="624"/>
      <c r="BJ5" s="624"/>
      <c r="BK5" s="624"/>
      <c r="BL5" s="624"/>
      <c r="BM5" s="624"/>
      <c r="BN5" s="625"/>
      <c r="BO5" s="626">
        <v>99.7</v>
      </c>
      <c r="BP5" s="626"/>
      <c r="BQ5" s="626"/>
      <c r="BR5" s="626"/>
      <c r="BS5" s="627">
        <v>53104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274455</v>
      </c>
      <c r="S6" s="624"/>
      <c r="T6" s="624"/>
      <c r="U6" s="624"/>
      <c r="V6" s="624"/>
      <c r="W6" s="624"/>
      <c r="X6" s="624"/>
      <c r="Y6" s="625"/>
      <c r="Z6" s="626">
        <v>0.9</v>
      </c>
      <c r="AA6" s="626"/>
      <c r="AB6" s="626"/>
      <c r="AC6" s="626"/>
      <c r="AD6" s="627">
        <v>274455</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3745014</v>
      </c>
      <c r="BH6" s="624"/>
      <c r="BI6" s="624"/>
      <c r="BJ6" s="624"/>
      <c r="BK6" s="624"/>
      <c r="BL6" s="624"/>
      <c r="BM6" s="624"/>
      <c r="BN6" s="625"/>
      <c r="BO6" s="626">
        <v>99.7</v>
      </c>
      <c r="BP6" s="626"/>
      <c r="BQ6" s="626"/>
      <c r="BR6" s="626"/>
      <c r="BS6" s="627">
        <v>53104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166044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166044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3131</v>
      </c>
      <c r="S7" s="624"/>
      <c r="T7" s="624"/>
      <c r="U7" s="624"/>
      <c r="V7" s="624"/>
      <c r="W7" s="624"/>
      <c r="X7" s="624"/>
      <c r="Y7" s="625"/>
      <c r="Z7" s="626">
        <v>0</v>
      </c>
      <c r="AA7" s="626"/>
      <c r="AB7" s="626"/>
      <c r="AC7" s="626"/>
      <c r="AD7" s="627">
        <v>3131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1593377</v>
      </c>
      <c r="BH7" s="624"/>
      <c r="BI7" s="624"/>
      <c r="BJ7" s="624"/>
      <c r="BK7" s="624"/>
      <c r="BL7" s="624"/>
      <c r="BM7" s="624"/>
      <c r="BN7" s="625"/>
      <c r="BO7" s="626">
        <v>42.4</v>
      </c>
      <c r="BP7" s="626"/>
      <c r="BQ7" s="626"/>
      <c r="BR7" s="626"/>
      <c r="BS7" s="627">
        <v>53104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9871855</v>
      </c>
      <c r="CS7" s="624"/>
      <c r="CT7" s="624"/>
      <c r="CU7" s="624"/>
      <c r="CV7" s="624"/>
      <c r="CW7" s="624"/>
      <c r="CX7" s="624"/>
      <c r="CY7" s="625"/>
      <c r="CZ7" s="626">
        <v>33.1</v>
      </c>
      <c r="DA7" s="626"/>
      <c r="DB7" s="626"/>
      <c r="DC7" s="626"/>
      <c r="DD7" s="632">
        <v>5891405</v>
      </c>
      <c r="DE7" s="624"/>
      <c r="DF7" s="624"/>
      <c r="DG7" s="624"/>
      <c r="DH7" s="624"/>
      <c r="DI7" s="624"/>
      <c r="DJ7" s="624"/>
      <c r="DK7" s="624"/>
      <c r="DL7" s="624"/>
      <c r="DM7" s="624"/>
      <c r="DN7" s="624"/>
      <c r="DO7" s="624"/>
      <c r="DP7" s="625"/>
      <c r="DQ7" s="632">
        <v>2708608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17939</v>
      </c>
      <c r="S8" s="624"/>
      <c r="T8" s="624"/>
      <c r="U8" s="624"/>
      <c r="V8" s="624"/>
      <c r="W8" s="624"/>
      <c r="X8" s="624"/>
      <c r="Y8" s="625"/>
      <c r="Z8" s="626">
        <v>0.1</v>
      </c>
      <c r="AA8" s="626"/>
      <c r="AB8" s="626"/>
      <c r="AC8" s="626"/>
      <c r="AD8" s="627">
        <v>17939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54442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7747863</v>
      </c>
      <c r="CS8" s="624"/>
      <c r="CT8" s="624"/>
      <c r="CU8" s="624"/>
      <c r="CV8" s="624"/>
      <c r="CW8" s="624"/>
      <c r="CX8" s="624"/>
      <c r="CY8" s="625"/>
      <c r="CZ8" s="626">
        <v>26</v>
      </c>
      <c r="DA8" s="626"/>
      <c r="DB8" s="626"/>
      <c r="DC8" s="626"/>
      <c r="DD8" s="632">
        <v>107797</v>
      </c>
      <c r="DE8" s="624"/>
      <c r="DF8" s="624"/>
      <c r="DG8" s="624"/>
      <c r="DH8" s="624"/>
      <c r="DI8" s="624"/>
      <c r="DJ8" s="624"/>
      <c r="DK8" s="624"/>
      <c r="DL8" s="624"/>
      <c r="DM8" s="624"/>
      <c r="DN8" s="624"/>
      <c r="DO8" s="624"/>
      <c r="DP8" s="625"/>
      <c r="DQ8" s="632">
        <v>4240751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19935</v>
      </c>
      <c r="S9" s="624"/>
      <c r="T9" s="624"/>
      <c r="U9" s="624"/>
      <c r="V9" s="624"/>
      <c r="W9" s="624"/>
      <c r="X9" s="624"/>
      <c r="Y9" s="625"/>
      <c r="Z9" s="626">
        <v>0.1</v>
      </c>
      <c r="AA9" s="626"/>
      <c r="AB9" s="626"/>
      <c r="AC9" s="626"/>
      <c r="AD9" s="627">
        <v>19935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1299821</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2113269</v>
      </c>
      <c r="CS9" s="624"/>
      <c r="CT9" s="624"/>
      <c r="CU9" s="624"/>
      <c r="CV9" s="624"/>
      <c r="CW9" s="624"/>
      <c r="CX9" s="624"/>
      <c r="CY9" s="625"/>
      <c r="CZ9" s="626">
        <v>7.1</v>
      </c>
      <c r="DA9" s="626"/>
      <c r="DB9" s="626"/>
      <c r="DC9" s="626"/>
      <c r="DD9" s="632">
        <v>37872</v>
      </c>
      <c r="DE9" s="624"/>
      <c r="DF9" s="624"/>
      <c r="DG9" s="624"/>
      <c r="DH9" s="624"/>
      <c r="DI9" s="624"/>
      <c r="DJ9" s="624"/>
      <c r="DK9" s="624"/>
      <c r="DL9" s="624"/>
      <c r="DM9" s="624"/>
      <c r="DN9" s="624"/>
      <c r="DO9" s="624"/>
      <c r="DP9" s="625"/>
      <c r="DQ9" s="632">
        <v>1518779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127535</v>
      </c>
      <c r="BH10" s="624"/>
      <c r="BI10" s="624"/>
      <c r="BJ10" s="624"/>
      <c r="BK10" s="624"/>
      <c r="BL10" s="624"/>
      <c r="BM10" s="624"/>
      <c r="BN10" s="625"/>
      <c r="BO10" s="626">
        <v>3.4</v>
      </c>
      <c r="BP10" s="626"/>
      <c r="BQ10" s="626"/>
      <c r="BR10" s="626"/>
      <c r="BS10" s="627">
        <v>21245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859155</v>
      </c>
      <c r="S11" s="624"/>
      <c r="T11" s="624"/>
      <c r="U11" s="624"/>
      <c r="V11" s="624"/>
      <c r="W11" s="624"/>
      <c r="X11" s="624"/>
      <c r="Y11" s="625"/>
      <c r="Z11" s="628">
        <v>2.9</v>
      </c>
      <c r="AA11" s="629"/>
      <c r="AB11" s="629"/>
      <c r="AC11" s="635"/>
      <c r="AD11" s="632">
        <v>859155</v>
      </c>
      <c r="AE11" s="624"/>
      <c r="AF11" s="624"/>
      <c r="AG11" s="624"/>
      <c r="AH11" s="624"/>
      <c r="AI11" s="624"/>
      <c r="AJ11" s="624"/>
      <c r="AK11" s="625"/>
      <c r="AL11" s="628">
        <v>6.9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111579</v>
      </c>
      <c r="BH11" s="624"/>
      <c r="BI11" s="624"/>
      <c r="BJ11" s="624"/>
      <c r="BK11" s="624"/>
      <c r="BL11" s="624"/>
      <c r="BM11" s="624"/>
      <c r="BN11" s="625"/>
      <c r="BO11" s="626">
        <v>3</v>
      </c>
      <c r="BP11" s="626"/>
      <c r="BQ11" s="626"/>
      <c r="BR11" s="626"/>
      <c r="BS11" s="627">
        <v>31859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1158214</v>
      </c>
      <c r="CS11" s="624"/>
      <c r="CT11" s="624"/>
      <c r="CU11" s="624"/>
      <c r="CV11" s="624"/>
      <c r="CW11" s="624"/>
      <c r="CX11" s="624"/>
      <c r="CY11" s="625"/>
      <c r="CZ11" s="626">
        <v>3.9</v>
      </c>
      <c r="DA11" s="626"/>
      <c r="DB11" s="626"/>
      <c r="DC11" s="626"/>
      <c r="DD11" s="632">
        <v>368325</v>
      </c>
      <c r="DE11" s="624"/>
      <c r="DF11" s="624"/>
      <c r="DG11" s="624"/>
      <c r="DH11" s="624"/>
      <c r="DI11" s="624"/>
      <c r="DJ11" s="624"/>
      <c r="DK11" s="624"/>
      <c r="DL11" s="624"/>
      <c r="DM11" s="624"/>
      <c r="DN11" s="624"/>
      <c r="DO11" s="624"/>
      <c r="DP11" s="625"/>
      <c r="DQ11" s="632">
        <v>541940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8918</v>
      </c>
      <c r="S12" s="624"/>
      <c r="T12" s="624"/>
      <c r="U12" s="624"/>
      <c r="V12" s="624"/>
      <c r="W12" s="624"/>
      <c r="X12" s="624"/>
      <c r="Y12" s="625"/>
      <c r="Z12" s="626">
        <v>0</v>
      </c>
      <c r="AA12" s="626"/>
      <c r="AB12" s="626"/>
      <c r="AC12" s="626"/>
      <c r="AD12" s="627">
        <v>8918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1709687</v>
      </c>
      <c r="BH12" s="624"/>
      <c r="BI12" s="624"/>
      <c r="BJ12" s="624"/>
      <c r="BK12" s="624"/>
      <c r="BL12" s="624"/>
      <c r="BM12" s="624"/>
      <c r="BN12" s="625"/>
      <c r="BO12" s="626">
        <v>45.5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759397</v>
      </c>
      <c r="CS12" s="624"/>
      <c r="CT12" s="624"/>
      <c r="CU12" s="624"/>
      <c r="CV12" s="624"/>
      <c r="CW12" s="624"/>
      <c r="CX12" s="624"/>
      <c r="CY12" s="625"/>
      <c r="CZ12" s="626">
        <v>2.5</v>
      </c>
      <c r="DA12" s="626"/>
      <c r="DB12" s="626"/>
      <c r="DC12" s="626"/>
      <c r="DD12" s="632">
        <v>62396</v>
      </c>
      <c r="DE12" s="624"/>
      <c r="DF12" s="624"/>
      <c r="DG12" s="624"/>
      <c r="DH12" s="624"/>
      <c r="DI12" s="624"/>
      <c r="DJ12" s="624"/>
      <c r="DK12" s="624"/>
      <c r="DL12" s="624"/>
      <c r="DM12" s="624"/>
      <c r="DN12" s="624"/>
      <c r="DO12" s="624"/>
      <c r="DP12" s="625"/>
      <c r="DQ12" s="632">
        <v>307803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1689505</v>
      </c>
      <c r="BH13" s="624"/>
      <c r="BI13" s="624"/>
      <c r="BJ13" s="624"/>
      <c r="BK13" s="624"/>
      <c r="BL13" s="624"/>
      <c r="BM13" s="624"/>
      <c r="BN13" s="625"/>
      <c r="BO13" s="626">
        <v>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2243320</v>
      </c>
      <c r="CS13" s="624"/>
      <c r="CT13" s="624"/>
      <c r="CU13" s="624"/>
      <c r="CV13" s="624"/>
      <c r="CW13" s="624"/>
      <c r="CX13" s="624"/>
      <c r="CY13" s="625"/>
      <c r="CZ13" s="626">
        <v>7.5</v>
      </c>
      <c r="DA13" s="626"/>
      <c r="DB13" s="626"/>
      <c r="DC13" s="626"/>
      <c r="DD13" s="632">
        <v>1383390</v>
      </c>
      <c r="DE13" s="624"/>
      <c r="DF13" s="624"/>
      <c r="DG13" s="624"/>
      <c r="DH13" s="624"/>
      <c r="DI13" s="624"/>
      <c r="DJ13" s="624"/>
      <c r="DK13" s="624"/>
      <c r="DL13" s="624"/>
      <c r="DM13" s="624"/>
      <c r="DN13" s="624"/>
      <c r="DO13" s="624"/>
      <c r="DP13" s="625"/>
      <c r="DQ13" s="632">
        <v>732901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1769</v>
      </c>
      <c r="S14" s="624"/>
      <c r="T14" s="624"/>
      <c r="U14" s="624"/>
      <c r="V14" s="624"/>
      <c r="W14" s="624"/>
      <c r="X14" s="624"/>
      <c r="Y14" s="625"/>
      <c r="Z14" s="626">
        <v>0</v>
      </c>
      <c r="AA14" s="626"/>
      <c r="AB14" s="626"/>
      <c r="AC14" s="626"/>
      <c r="AD14" s="627">
        <v>1769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161360</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1056471</v>
      </c>
      <c r="CS14" s="624"/>
      <c r="CT14" s="624"/>
      <c r="CU14" s="624"/>
      <c r="CV14" s="624"/>
      <c r="CW14" s="624"/>
      <c r="CX14" s="624"/>
      <c r="CY14" s="625"/>
      <c r="CZ14" s="626">
        <v>3.5</v>
      </c>
      <c r="DA14" s="626"/>
      <c r="DB14" s="626"/>
      <c r="DC14" s="626"/>
      <c r="DD14" s="632">
        <v>272387</v>
      </c>
      <c r="DE14" s="624"/>
      <c r="DF14" s="624"/>
      <c r="DG14" s="624"/>
      <c r="DH14" s="624"/>
      <c r="DI14" s="624"/>
      <c r="DJ14" s="624"/>
      <c r="DK14" s="624"/>
      <c r="DL14" s="624"/>
      <c r="DM14" s="624"/>
      <c r="DN14" s="624"/>
      <c r="DO14" s="624"/>
      <c r="DP14" s="625"/>
      <c r="DQ14" s="632">
        <v>780313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280590</v>
      </c>
      <c r="BH15" s="624"/>
      <c r="BI15" s="624"/>
      <c r="BJ15" s="624"/>
      <c r="BK15" s="624"/>
      <c r="BL15" s="624"/>
      <c r="BM15" s="624"/>
      <c r="BN15" s="625"/>
      <c r="BO15" s="626">
        <v>7.5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1880298</v>
      </c>
      <c r="CS15" s="624"/>
      <c r="CT15" s="624"/>
      <c r="CU15" s="624"/>
      <c r="CV15" s="624"/>
      <c r="CW15" s="624"/>
      <c r="CX15" s="624"/>
      <c r="CY15" s="625"/>
      <c r="CZ15" s="626">
        <v>6.3</v>
      </c>
      <c r="DA15" s="626"/>
      <c r="DB15" s="626"/>
      <c r="DC15" s="626"/>
      <c r="DD15" s="632">
        <v>315092</v>
      </c>
      <c r="DE15" s="624"/>
      <c r="DF15" s="624"/>
      <c r="DG15" s="624"/>
      <c r="DH15" s="624"/>
      <c r="DI15" s="624"/>
      <c r="DJ15" s="624"/>
      <c r="DK15" s="624"/>
      <c r="DL15" s="624"/>
      <c r="DM15" s="624"/>
      <c r="DN15" s="624"/>
      <c r="DO15" s="624"/>
      <c r="DP15" s="625"/>
      <c r="DQ15" s="632">
        <v>1356091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14926</v>
      </c>
      <c r="S16" s="624"/>
      <c r="T16" s="624"/>
      <c r="U16" s="624"/>
      <c r="V16" s="624"/>
      <c r="W16" s="624"/>
      <c r="X16" s="624"/>
      <c r="Y16" s="625"/>
      <c r="Z16" s="626">
        <v>0</v>
      </c>
      <c r="AA16" s="626"/>
      <c r="AB16" s="626"/>
      <c r="AC16" s="626"/>
      <c r="AD16" s="627">
        <v>14926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280047</v>
      </c>
      <c r="CS16" s="624"/>
      <c r="CT16" s="624"/>
      <c r="CU16" s="624"/>
      <c r="CV16" s="624"/>
      <c r="CW16" s="624"/>
      <c r="CX16" s="624"/>
      <c r="CY16" s="625"/>
      <c r="CZ16" s="626">
        <v>0.9</v>
      </c>
      <c r="DA16" s="626"/>
      <c r="DB16" s="626"/>
      <c r="DC16" s="626"/>
      <c r="DD16" s="632" t="s">
        <v>122</v>
      </c>
      <c r="DE16" s="624"/>
      <c r="DF16" s="624"/>
      <c r="DG16" s="624"/>
      <c r="DH16" s="624"/>
      <c r="DI16" s="624"/>
      <c r="DJ16" s="624"/>
      <c r="DK16" s="624"/>
      <c r="DL16" s="624"/>
      <c r="DM16" s="624"/>
      <c r="DN16" s="624"/>
      <c r="DO16" s="624"/>
      <c r="DP16" s="625"/>
      <c r="DQ16" s="632">
        <v>3603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56221</v>
      </c>
      <c r="S17" s="624"/>
      <c r="T17" s="624"/>
      <c r="U17" s="624"/>
      <c r="V17" s="624"/>
      <c r="W17" s="624"/>
      <c r="X17" s="624"/>
      <c r="Y17" s="625"/>
      <c r="Z17" s="626">
        <v>0.2</v>
      </c>
      <c r="AA17" s="626"/>
      <c r="AB17" s="626"/>
      <c r="AC17" s="626"/>
      <c r="AD17" s="627">
        <v>56221</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2510189</v>
      </c>
      <c r="CS17" s="624"/>
      <c r="CT17" s="624"/>
      <c r="CU17" s="624"/>
      <c r="CV17" s="624"/>
      <c r="CW17" s="624"/>
      <c r="CX17" s="624"/>
      <c r="CY17" s="625"/>
      <c r="CZ17" s="626">
        <v>8.4</v>
      </c>
      <c r="DA17" s="626"/>
      <c r="DB17" s="626"/>
      <c r="DC17" s="626"/>
      <c r="DD17" s="632" t="s">
        <v>122</v>
      </c>
      <c r="DE17" s="624"/>
      <c r="DF17" s="624"/>
      <c r="DG17" s="624"/>
      <c r="DH17" s="624"/>
      <c r="DI17" s="624"/>
      <c r="DJ17" s="624"/>
      <c r="DK17" s="624"/>
      <c r="DL17" s="624"/>
      <c r="DM17" s="624"/>
      <c r="DN17" s="624"/>
      <c r="DO17" s="624"/>
      <c r="DP17" s="625"/>
      <c r="DQ17" s="632">
        <v>2480009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26181</v>
      </c>
      <c r="S18" s="624"/>
      <c r="T18" s="624"/>
      <c r="U18" s="624"/>
      <c r="V18" s="624"/>
      <c r="W18" s="624"/>
      <c r="X18" s="624"/>
      <c r="Y18" s="625"/>
      <c r="Z18" s="626">
        <v>0.1</v>
      </c>
      <c r="AA18" s="626"/>
      <c r="AB18" s="626"/>
      <c r="AC18" s="626"/>
      <c r="AD18" s="627">
        <v>26181</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21514</v>
      </c>
      <c r="S19" s="624"/>
      <c r="T19" s="624"/>
      <c r="U19" s="624"/>
      <c r="V19" s="624"/>
      <c r="W19" s="624"/>
      <c r="X19" s="624"/>
      <c r="Y19" s="625"/>
      <c r="Z19" s="626">
        <v>0.1</v>
      </c>
      <c r="AA19" s="626"/>
      <c r="AB19" s="626"/>
      <c r="AC19" s="626"/>
      <c r="AD19" s="627">
        <v>21514</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9763</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4667</v>
      </c>
      <c r="S20" s="624"/>
      <c r="T20" s="624"/>
      <c r="U20" s="624"/>
      <c r="V20" s="624"/>
      <c r="W20" s="624"/>
      <c r="X20" s="624"/>
      <c r="Y20" s="625"/>
      <c r="Z20" s="626">
        <v>0</v>
      </c>
      <c r="AA20" s="626"/>
      <c r="AB20" s="626"/>
      <c r="AC20" s="626"/>
      <c r="AD20" s="627">
        <v>4667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9763</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29786967</v>
      </c>
      <c r="CS20" s="624"/>
      <c r="CT20" s="624"/>
      <c r="CU20" s="624"/>
      <c r="CV20" s="624"/>
      <c r="CW20" s="624"/>
      <c r="CX20" s="624"/>
      <c r="CY20" s="625"/>
      <c r="CZ20" s="626">
        <v>100</v>
      </c>
      <c r="DA20" s="626"/>
      <c r="DB20" s="626"/>
      <c r="DC20" s="626"/>
      <c r="DD20" s="632">
        <v>8438664</v>
      </c>
      <c r="DE20" s="624"/>
      <c r="DF20" s="624"/>
      <c r="DG20" s="624"/>
      <c r="DH20" s="624"/>
      <c r="DI20" s="624"/>
      <c r="DJ20" s="624"/>
      <c r="DK20" s="624"/>
      <c r="DL20" s="624"/>
      <c r="DM20" s="624"/>
      <c r="DN20" s="624"/>
      <c r="DO20" s="624"/>
      <c r="DP20" s="625"/>
      <c r="DQ20" s="632">
        <v>14836842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8456338</v>
      </c>
      <c r="S21" s="624"/>
      <c r="T21" s="624"/>
      <c r="U21" s="624"/>
      <c r="V21" s="624"/>
      <c r="W21" s="624"/>
      <c r="X21" s="624"/>
      <c r="Y21" s="625"/>
      <c r="Z21" s="626">
        <v>28.2</v>
      </c>
      <c r="AA21" s="626"/>
      <c r="AB21" s="626"/>
      <c r="AC21" s="626"/>
      <c r="AD21" s="627">
        <v>7290880</v>
      </c>
      <c r="AE21" s="627"/>
      <c r="AF21" s="627"/>
      <c r="AG21" s="627"/>
      <c r="AH21" s="627"/>
      <c r="AI21" s="627"/>
      <c r="AJ21" s="627"/>
      <c r="AK21" s="627"/>
      <c r="AL21" s="628">
        <v>58.9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9763</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7290880</v>
      </c>
      <c r="S22" s="624"/>
      <c r="T22" s="624"/>
      <c r="U22" s="624"/>
      <c r="V22" s="624"/>
      <c r="W22" s="624"/>
      <c r="X22" s="624"/>
      <c r="Y22" s="625"/>
      <c r="Z22" s="626">
        <v>24.3</v>
      </c>
      <c r="AA22" s="626"/>
      <c r="AB22" s="626"/>
      <c r="AC22" s="626"/>
      <c r="AD22" s="627">
        <v>7290880</v>
      </c>
      <c r="AE22" s="627"/>
      <c r="AF22" s="627"/>
      <c r="AG22" s="627"/>
      <c r="AH22" s="627"/>
      <c r="AI22" s="627"/>
      <c r="AJ22" s="627"/>
      <c r="AK22" s="627"/>
      <c r="AL22" s="628">
        <v>58.9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1165458</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10500983</v>
      </c>
      <c r="CS24" s="613"/>
      <c r="CT24" s="613"/>
      <c r="CU24" s="613"/>
      <c r="CV24" s="613"/>
      <c r="CW24" s="613"/>
      <c r="CX24" s="613"/>
      <c r="CY24" s="614"/>
      <c r="CZ24" s="617">
        <v>35.299999999999997</v>
      </c>
      <c r="DA24" s="618"/>
      <c r="DB24" s="618"/>
      <c r="DC24" s="634"/>
      <c r="DD24" s="655">
        <v>7481231</v>
      </c>
      <c r="DE24" s="613"/>
      <c r="DF24" s="613"/>
      <c r="DG24" s="613"/>
      <c r="DH24" s="613"/>
      <c r="DI24" s="613"/>
      <c r="DJ24" s="613"/>
      <c r="DK24" s="614"/>
      <c r="DL24" s="655">
        <v>6469834</v>
      </c>
      <c r="DM24" s="613"/>
      <c r="DN24" s="613"/>
      <c r="DO24" s="613"/>
      <c r="DP24" s="613"/>
      <c r="DQ24" s="613"/>
      <c r="DR24" s="613"/>
      <c r="DS24" s="613"/>
      <c r="DT24" s="613"/>
      <c r="DU24" s="613"/>
      <c r="DV24" s="614"/>
      <c r="DW24" s="617">
        <v>52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13493745</v>
      </c>
      <c r="S25" s="624"/>
      <c r="T25" s="624"/>
      <c r="U25" s="624"/>
      <c r="V25" s="624"/>
      <c r="W25" s="624"/>
      <c r="X25" s="624"/>
      <c r="Y25" s="625"/>
      <c r="Z25" s="626">
        <v>45</v>
      </c>
      <c r="AA25" s="626"/>
      <c r="AB25" s="626"/>
      <c r="AC25" s="626"/>
      <c r="AD25" s="627">
        <v>12328287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3604941</v>
      </c>
      <c r="CS25" s="644"/>
      <c r="CT25" s="644"/>
      <c r="CU25" s="644"/>
      <c r="CV25" s="644"/>
      <c r="CW25" s="644"/>
      <c r="CX25" s="644"/>
      <c r="CY25" s="645"/>
      <c r="CZ25" s="628">
        <v>12.1</v>
      </c>
      <c r="DA25" s="656"/>
      <c r="DB25" s="656"/>
      <c r="DC25" s="658"/>
      <c r="DD25" s="632">
        <v>3335339</v>
      </c>
      <c r="DE25" s="644"/>
      <c r="DF25" s="644"/>
      <c r="DG25" s="644"/>
      <c r="DH25" s="644"/>
      <c r="DI25" s="644"/>
      <c r="DJ25" s="644"/>
      <c r="DK25" s="645"/>
      <c r="DL25" s="632">
        <v>2886822</v>
      </c>
      <c r="DM25" s="644"/>
      <c r="DN25" s="644"/>
      <c r="DO25" s="644"/>
      <c r="DP25" s="644"/>
      <c r="DQ25" s="644"/>
      <c r="DR25" s="644"/>
      <c r="DS25" s="644"/>
      <c r="DT25" s="644"/>
      <c r="DU25" s="644"/>
      <c r="DV25" s="645"/>
      <c r="DW25" s="628">
        <v>23.2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3033</v>
      </c>
      <c r="S26" s="624"/>
      <c r="T26" s="624"/>
      <c r="U26" s="624"/>
      <c r="V26" s="624"/>
      <c r="W26" s="624"/>
      <c r="X26" s="624"/>
      <c r="Y26" s="625"/>
      <c r="Z26" s="626">
        <v>0</v>
      </c>
      <c r="AA26" s="626"/>
      <c r="AB26" s="626"/>
      <c r="AC26" s="626"/>
      <c r="AD26" s="627">
        <v>3033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2231654</v>
      </c>
      <c r="CS26" s="624"/>
      <c r="CT26" s="624"/>
      <c r="CU26" s="624"/>
      <c r="CV26" s="624"/>
      <c r="CW26" s="624"/>
      <c r="CX26" s="624"/>
      <c r="CY26" s="625"/>
      <c r="CZ26" s="628">
        <v>7.5</v>
      </c>
      <c r="DA26" s="656"/>
      <c r="DB26" s="656"/>
      <c r="DC26" s="658"/>
      <c r="DD26" s="632">
        <v>2038264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157679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3754777</v>
      </c>
      <c r="BH27" s="624"/>
      <c r="BI27" s="624"/>
      <c r="BJ27" s="624"/>
      <c r="BK27" s="624"/>
      <c r="BL27" s="624"/>
      <c r="BM27" s="624"/>
      <c r="BN27" s="625"/>
      <c r="BO27" s="626">
        <v>100</v>
      </c>
      <c r="BP27" s="626"/>
      <c r="BQ27" s="626"/>
      <c r="BR27" s="626"/>
      <c r="BS27" s="627">
        <v>53104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4385853</v>
      </c>
      <c r="CS27" s="644"/>
      <c r="CT27" s="644"/>
      <c r="CU27" s="644"/>
      <c r="CV27" s="644"/>
      <c r="CW27" s="644"/>
      <c r="CX27" s="644"/>
      <c r="CY27" s="645"/>
      <c r="CZ27" s="628">
        <v>14.7</v>
      </c>
      <c r="DA27" s="656"/>
      <c r="DB27" s="656"/>
      <c r="DC27" s="658"/>
      <c r="DD27" s="632">
        <v>1665883</v>
      </c>
      <c r="DE27" s="644"/>
      <c r="DF27" s="644"/>
      <c r="DG27" s="644"/>
      <c r="DH27" s="644"/>
      <c r="DI27" s="644"/>
      <c r="DJ27" s="644"/>
      <c r="DK27" s="645"/>
      <c r="DL27" s="632">
        <v>1103003</v>
      </c>
      <c r="DM27" s="644"/>
      <c r="DN27" s="644"/>
      <c r="DO27" s="644"/>
      <c r="DP27" s="644"/>
      <c r="DQ27" s="644"/>
      <c r="DR27" s="644"/>
      <c r="DS27" s="644"/>
      <c r="DT27" s="644"/>
      <c r="DU27" s="644"/>
      <c r="DV27" s="645"/>
      <c r="DW27" s="628">
        <v>8.9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157872</v>
      </c>
      <c r="S28" s="624"/>
      <c r="T28" s="624"/>
      <c r="U28" s="624"/>
      <c r="V28" s="624"/>
      <c r="W28" s="624"/>
      <c r="X28" s="624"/>
      <c r="Y28" s="625"/>
      <c r="Z28" s="626">
        <v>0.5</v>
      </c>
      <c r="AA28" s="626"/>
      <c r="AB28" s="626"/>
      <c r="AC28" s="626"/>
      <c r="AD28" s="627">
        <v>14509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2510189</v>
      </c>
      <c r="CS28" s="624"/>
      <c r="CT28" s="624"/>
      <c r="CU28" s="624"/>
      <c r="CV28" s="624"/>
      <c r="CW28" s="624"/>
      <c r="CX28" s="624"/>
      <c r="CY28" s="625"/>
      <c r="CZ28" s="628">
        <v>8.4</v>
      </c>
      <c r="DA28" s="656"/>
      <c r="DB28" s="656"/>
      <c r="DC28" s="658"/>
      <c r="DD28" s="632">
        <v>2480009</v>
      </c>
      <c r="DE28" s="624"/>
      <c r="DF28" s="624"/>
      <c r="DG28" s="624"/>
      <c r="DH28" s="624"/>
      <c r="DI28" s="624"/>
      <c r="DJ28" s="624"/>
      <c r="DK28" s="625"/>
      <c r="DL28" s="632">
        <v>2480009</v>
      </c>
      <c r="DM28" s="624"/>
      <c r="DN28" s="624"/>
      <c r="DO28" s="624"/>
      <c r="DP28" s="624"/>
      <c r="DQ28" s="624"/>
      <c r="DR28" s="624"/>
      <c r="DS28" s="624"/>
      <c r="DT28" s="624"/>
      <c r="DU28" s="624"/>
      <c r="DV28" s="625"/>
      <c r="DW28" s="628">
        <v>19.899999999999999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99805</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2508783</v>
      </c>
      <c r="CS29" s="644"/>
      <c r="CT29" s="644"/>
      <c r="CU29" s="644"/>
      <c r="CV29" s="644"/>
      <c r="CW29" s="644"/>
      <c r="CX29" s="644"/>
      <c r="CY29" s="645"/>
      <c r="CZ29" s="628">
        <v>8.4</v>
      </c>
      <c r="DA29" s="656"/>
      <c r="DB29" s="656"/>
      <c r="DC29" s="658"/>
      <c r="DD29" s="632">
        <v>2478603</v>
      </c>
      <c r="DE29" s="644"/>
      <c r="DF29" s="644"/>
      <c r="DG29" s="644"/>
      <c r="DH29" s="644"/>
      <c r="DI29" s="644"/>
      <c r="DJ29" s="644"/>
      <c r="DK29" s="645"/>
      <c r="DL29" s="632">
        <v>2478603</v>
      </c>
      <c r="DM29" s="644"/>
      <c r="DN29" s="644"/>
      <c r="DO29" s="644"/>
      <c r="DP29" s="644"/>
      <c r="DQ29" s="644"/>
      <c r="DR29" s="644"/>
      <c r="DS29" s="644"/>
      <c r="DT29" s="644"/>
      <c r="DU29" s="644"/>
      <c r="DV29" s="645"/>
      <c r="DW29" s="628">
        <v>19.899999999999999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4368814</v>
      </c>
      <c r="S30" s="624"/>
      <c r="T30" s="624"/>
      <c r="U30" s="624"/>
      <c r="V30" s="624"/>
      <c r="W30" s="624"/>
      <c r="X30" s="624"/>
      <c r="Y30" s="625"/>
      <c r="Z30" s="626">
        <v>14.6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2384870</v>
      </c>
      <c r="CS30" s="624"/>
      <c r="CT30" s="624"/>
      <c r="CU30" s="624"/>
      <c r="CV30" s="624"/>
      <c r="CW30" s="624"/>
      <c r="CX30" s="624"/>
      <c r="CY30" s="625"/>
      <c r="CZ30" s="628">
        <v>8</v>
      </c>
      <c r="DA30" s="656"/>
      <c r="DB30" s="656"/>
      <c r="DC30" s="658"/>
      <c r="DD30" s="632">
        <v>2359414</v>
      </c>
      <c r="DE30" s="624"/>
      <c r="DF30" s="624"/>
      <c r="DG30" s="624"/>
      <c r="DH30" s="624"/>
      <c r="DI30" s="624"/>
      <c r="DJ30" s="624"/>
      <c r="DK30" s="625"/>
      <c r="DL30" s="632">
        <v>2359414</v>
      </c>
      <c r="DM30" s="624"/>
      <c r="DN30" s="624"/>
      <c r="DO30" s="624"/>
      <c r="DP30" s="624"/>
      <c r="DQ30" s="624"/>
      <c r="DR30" s="624"/>
      <c r="DS30" s="624"/>
      <c r="DT30" s="624"/>
      <c r="DU30" s="624"/>
      <c r="DV30" s="625"/>
      <c r="DW30" s="628">
        <v>19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98.7</v>
      </c>
      <c r="BN31" s="667"/>
      <c r="BO31" s="667"/>
      <c r="BP31" s="667"/>
      <c r="BQ31" s="668"/>
      <c r="BR31" s="670">
        <v>99.5</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123913</v>
      </c>
      <c r="CS31" s="644"/>
      <c r="CT31" s="644"/>
      <c r="CU31" s="644"/>
      <c r="CV31" s="644"/>
      <c r="CW31" s="644"/>
      <c r="CX31" s="644"/>
      <c r="CY31" s="645"/>
      <c r="CZ31" s="628">
        <v>0.4</v>
      </c>
      <c r="DA31" s="656"/>
      <c r="DB31" s="656"/>
      <c r="DC31" s="658"/>
      <c r="DD31" s="632">
        <v>119189</v>
      </c>
      <c r="DE31" s="644"/>
      <c r="DF31" s="644"/>
      <c r="DG31" s="644"/>
      <c r="DH31" s="644"/>
      <c r="DI31" s="644"/>
      <c r="DJ31" s="644"/>
      <c r="DK31" s="645"/>
      <c r="DL31" s="632">
        <v>119189</v>
      </c>
      <c r="DM31" s="644"/>
      <c r="DN31" s="644"/>
      <c r="DO31" s="644"/>
      <c r="DP31" s="644"/>
      <c r="DQ31" s="644"/>
      <c r="DR31" s="644"/>
      <c r="DS31" s="644"/>
      <c r="DT31" s="644"/>
      <c r="DU31" s="644"/>
      <c r="DV31" s="645"/>
      <c r="DW31" s="628">
        <v>1</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1891712</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99.1</v>
      </c>
      <c r="BN32" s="644"/>
      <c r="BO32" s="644"/>
      <c r="BP32" s="644"/>
      <c r="BQ32" s="669"/>
      <c r="BR32" s="680">
        <v>99.6</v>
      </c>
      <c r="BS32" s="644"/>
      <c r="BT32" s="644"/>
      <c r="BU32" s="644"/>
      <c r="BV32" s="644"/>
      <c r="BW32" s="644"/>
      <c r="BX32" s="629">
        <v>99.2</v>
      </c>
      <c r="BY32" s="644"/>
      <c r="BZ32" s="644"/>
      <c r="CA32" s="644"/>
      <c r="CB32" s="669"/>
      <c r="CD32" s="665"/>
      <c r="CE32" s="666"/>
      <c r="CF32" s="620" t="s">
        <v>304</v>
      </c>
      <c r="CG32" s="621"/>
      <c r="CH32" s="621"/>
      <c r="CI32" s="621"/>
      <c r="CJ32" s="621"/>
      <c r="CK32" s="621"/>
      <c r="CL32" s="621"/>
      <c r="CM32" s="621"/>
      <c r="CN32" s="621"/>
      <c r="CO32" s="621"/>
      <c r="CP32" s="621"/>
      <c r="CQ32" s="622"/>
      <c r="CR32" s="623">
        <v>1406</v>
      </c>
      <c r="CS32" s="624"/>
      <c r="CT32" s="624"/>
      <c r="CU32" s="624"/>
      <c r="CV32" s="624"/>
      <c r="CW32" s="624"/>
      <c r="CX32" s="624"/>
      <c r="CY32" s="625"/>
      <c r="CZ32" s="628">
        <v>0</v>
      </c>
      <c r="DA32" s="656"/>
      <c r="DB32" s="656"/>
      <c r="DC32" s="658"/>
      <c r="DD32" s="632">
        <v>1406</v>
      </c>
      <c r="DE32" s="624"/>
      <c r="DF32" s="624"/>
      <c r="DG32" s="624"/>
      <c r="DH32" s="624"/>
      <c r="DI32" s="624"/>
      <c r="DJ32" s="624"/>
      <c r="DK32" s="625"/>
      <c r="DL32" s="632">
        <v>1406</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141152</v>
      </c>
      <c r="S33" s="624"/>
      <c r="T33" s="624"/>
      <c r="U33" s="624"/>
      <c r="V33" s="624"/>
      <c r="W33" s="624"/>
      <c r="X33" s="624"/>
      <c r="Y33" s="625"/>
      <c r="Z33" s="626">
        <v>0.5</v>
      </c>
      <c r="AA33" s="626"/>
      <c r="AB33" s="626"/>
      <c r="AC33" s="626"/>
      <c r="AD33" s="627">
        <v>36104</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98.1</v>
      </c>
      <c r="BN33" s="682"/>
      <c r="BO33" s="682"/>
      <c r="BP33" s="682"/>
      <c r="BQ33" s="684"/>
      <c r="BR33" s="681">
        <v>99.2</v>
      </c>
      <c r="BS33" s="682"/>
      <c r="BT33" s="682"/>
      <c r="BU33" s="682"/>
      <c r="BV33" s="682"/>
      <c r="BW33" s="682"/>
      <c r="BX33" s="683">
        <v>97.9</v>
      </c>
      <c r="BY33" s="682"/>
      <c r="BZ33" s="682"/>
      <c r="CA33" s="682"/>
      <c r="CB33" s="684"/>
      <c r="CD33" s="620" t="s">
        <v>307</v>
      </c>
      <c r="CE33" s="621"/>
      <c r="CF33" s="621"/>
      <c r="CG33" s="621"/>
      <c r="CH33" s="621"/>
      <c r="CI33" s="621"/>
      <c r="CJ33" s="621"/>
      <c r="CK33" s="621"/>
      <c r="CL33" s="621"/>
      <c r="CM33" s="621"/>
      <c r="CN33" s="621"/>
      <c r="CO33" s="621"/>
      <c r="CP33" s="621"/>
      <c r="CQ33" s="622"/>
      <c r="CR33" s="623">
        <v>10567273</v>
      </c>
      <c r="CS33" s="644"/>
      <c r="CT33" s="644"/>
      <c r="CU33" s="644"/>
      <c r="CV33" s="644"/>
      <c r="CW33" s="644"/>
      <c r="CX33" s="644"/>
      <c r="CY33" s="645"/>
      <c r="CZ33" s="628">
        <v>35.5</v>
      </c>
      <c r="DA33" s="656"/>
      <c r="DB33" s="656"/>
      <c r="DC33" s="658"/>
      <c r="DD33" s="632">
        <v>6591957</v>
      </c>
      <c r="DE33" s="644"/>
      <c r="DF33" s="644"/>
      <c r="DG33" s="644"/>
      <c r="DH33" s="644"/>
      <c r="DI33" s="644"/>
      <c r="DJ33" s="644"/>
      <c r="DK33" s="645"/>
      <c r="DL33" s="632">
        <v>4312401</v>
      </c>
      <c r="DM33" s="644"/>
      <c r="DN33" s="644"/>
      <c r="DO33" s="644"/>
      <c r="DP33" s="644"/>
      <c r="DQ33" s="644"/>
      <c r="DR33" s="644"/>
      <c r="DS33" s="644"/>
      <c r="DT33" s="644"/>
      <c r="DU33" s="644"/>
      <c r="DV33" s="645"/>
      <c r="DW33" s="628">
        <v>34.6</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606064</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3632789</v>
      </c>
      <c r="CS34" s="624"/>
      <c r="CT34" s="624"/>
      <c r="CU34" s="624"/>
      <c r="CV34" s="624"/>
      <c r="CW34" s="624"/>
      <c r="CX34" s="624"/>
      <c r="CY34" s="625"/>
      <c r="CZ34" s="628">
        <v>12.2</v>
      </c>
      <c r="DA34" s="656"/>
      <c r="DB34" s="656"/>
      <c r="DC34" s="658"/>
      <c r="DD34" s="632">
        <v>2193569</v>
      </c>
      <c r="DE34" s="624"/>
      <c r="DF34" s="624"/>
      <c r="DG34" s="624"/>
      <c r="DH34" s="624"/>
      <c r="DI34" s="624"/>
      <c r="DJ34" s="624"/>
      <c r="DK34" s="625"/>
      <c r="DL34" s="632">
        <v>1205599</v>
      </c>
      <c r="DM34" s="624"/>
      <c r="DN34" s="624"/>
      <c r="DO34" s="624"/>
      <c r="DP34" s="624"/>
      <c r="DQ34" s="624"/>
      <c r="DR34" s="624"/>
      <c r="DS34" s="624"/>
      <c r="DT34" s="624"/>
      <c r="DU34" s="624"/>
      <c r="DV34" s="625"/>
      <c r="DW34" s="628">
        <v>9.6999999999999993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1669592</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337017</v>
      </c>
      <c r="CS35" s="644"/>
      <c r="CT35" s="644"/>
      <c r="CU35" s="644"/>
      <c r="CV35" s="644"/>
      <c r="CW35" s="644"/>
      <c r="CX35" s="644"/>
      <c r="CY35" s="645"/>
      <c r="CZ35" s="628">
        <v>1.1000000000000001</v>
      </c>
      <c r="DA35" s="656"/>
      <c r="DB35" s="656"/>
      <c r="DC35" s="658"/>
      <c r="DD35" s="632">
        <v>189044</v>
      </c>
      <c r="DE35" s="644"/>
      <c r="DF35" s="644"/>
      <c r="DG35" s="644"/>
      <c r="DH35" s="644"/>
      <c r="DI35" s="644"/>
      <c r="DJ35" s="644"/>
      <c r="DK35" s="645"/>
      <c r="DL35" s="632">
        <v>154762</v>
      </c>
      <c r="DM35" s="644"/>
      <c r="DN35" s="644"/>
      <c r="DO35" s="644"/>
      <c r="DP35" s="644"/>
      <c r="DQ35" s="644"/>
      <c r="DR35" s="644"/>
      <c r="DS35" s="644"/>
      <c r="DT35" s="644"/>
      <c r="DU35" s="644"/>
      <c r="DV35" s="645"/>
      <c r="DW35" s="628">
        <v>1.2</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473035</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2610563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74954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3362724</v>
      </c>
      <c r="CS36" s="624"/>
      <c r="CT36" s="624"/>
      <c r="CU36" s="624"/>
      <c r="CV36" s="624"/>
      <c r="CW36" s="624"/>
      <c r="CX36" s="624"/>
      <c r="CY36" s="625"/>
      <c r="CZ36" s="628">
        <v>11.3</v>
      </c>
      <c r="DA36" s="656"/>
      <c r="DB36" s="656"/>
      <c r="DC36" s="658"/>
      <c r="DD36" s="632">
        <v>2356921</v>
      </c>
      <c r="DE36" s="624"/>
      <c r="DF36" s="624"/>
      <c r="DG36" s="624"/>
      <c r="DH36" s="624"/>
      <c r="DI36" s="624"/>
      <c r="DJ36" s="624"/>
      <c r="DK36" s="625"/>
      <c r="DL36" s="632">
        <v>1686422</v>
      </c>
      <c r="DM36" s="624"/>
      <c r="DN36" s="624"/>
      <c r="DO36" s="624"/>
      <c r="DP36" s="624"/>
      <c r="DQ36" s="624"/>
      <c r="DR36" s="624"/>
      <c r="DS36" s="624"/>
      <c r="DT36" s="624"/>
      <c r="DU36" s="624"/>
      <c r="DV36" s="625"/>
      <c r="DW36" s="628">
        <v>13.5</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743171</v>
      </c>
      <c r="S37" s="624"/>
      <c r="T37" s="624"/>
      <c r="U37" s="624"/>
      <c r="V37" s="624"/>
      <c r="W37" s="624"/>
      <c r="X37" s="624"/>
      <c r="Y37" s="625"/>
      <c r="Z37" s="626">
        <v>2.5</v>
      </c>
      <c r="AA37" s="626"/>
      <c r="AB37" s="626"/>
      <c r="AC37" s="626"/>
      <c r="AD37" s="627">
        <v>1611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477022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9543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1292467</v>
      </c>
      <c r="CS37" s="644"/>
      <c r="CT37" s="644"/>
      <c r="CU37" s="644"/>
      <c r="CV37" s="644"/>
      <c r="CW37" s="644"/>
      <c r="CX37" s="644"/>
      <c r="CY37" s="645"/>
      <c r="CZ37" s="628">
        <v>4.3</v>
      </c>
      <c r="DA37" s="656"/>
      <c r="DB37" s="656"/>
      <c r="DC37" s="658"/>
      <c r="DD37" s="632">
        <v>1037767</v>
      </c>
      <c r="DE37" s="644"/>
      <c r="DF37" s="644"/>
      <c r="DG37" s="644"/>
      <c r="DH37" s="644"/>
      <c r="DI37" s="644"/>
      <c r="DJ37" s="644"/>
      <c r="DK37" s="645"/>
      <c r="DL37" s="632">
        <v>935388</v>
      </c>
      <c r="DM37" s="644"/>
      <c r="DN37" s="644"/>
      <c r="DO37" s="644"/>
      <c r="DP37" s="644"/>
      <c r="DQ37" s="644"/>
      <c r="DR37" s="644"/>
      <c r="DS37" s="644"/>
      <c r="DT37" s="644"/>
      <c r="DU37" s="644"/>
      <c r="DV37" s="645"/>
      <c r="DW37" s="628">
        <v>7.5</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6207600</v>
      </c>
      <c r="S38" s="624"/>
      <c r="T38" s="624"/>
      <c r="U38" s="624"/>
      <c r="V38" s="624"/>
      <c r="W38" s="624"/>
      <c r="X38" s="624"/>
      <c r="Y38" s="625"/>
      <c r="Z38" s="626">
        <v>20.7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200814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4926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1732536</v>
      </c>
      <c r="CS38" s="624"/>
      <c r="CT38" s="624"/>
      <c r="CU38" s="624"/>
      <c r="CV38" s="624"/>
      <c r="CW38" s="624"/>
      <c r="CX38" s="624"/>
      <c r="CY38" s="625"/>
      <c r="CZ38" s="628">
        <v>5.8</v>
      </c>
      <c r="DA38" s="656"/>
      <c r="DB38" s="656"/>
      <c r="DC38" s="658"/>
      <c r="DD38" s="632">
        <v>1374492</v>
      </c>
      <c r="DE38" s="624"/>
      <c r="DF38" s="624"/>
      <c r="DG38" s="624"/>
      <c r="DH38" s="624"/>
      <c r="DI38" s="624"/>
      <c r="DJ38" s="624"/>
      <c r="DK38" s="625"/>
      <c r="DL38" s="632">
        <v>1211533</v>
      </c>
      <c r="DM38" s="624"/>
      <c r="DN38" s="624"/>
      <c r="DO38" s="624"/>
      <c r="DP38" s="624"/>
      <c r="DQ38" s="624"/>
      <c r="DR38" s="624"/>
      <c r="DS38" s="624"/>
      <c r="DT38" s="624"/>
      <c r="DU38" s="624"/>
      <c r="DV38" s="625"/>
      <c r="DW38" s="628">
        <v>9.6999999999999993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200191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7157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1130823</v>
      </c>
      <c r="CS39" s="644"/>
      <c r="CT39" s="644"/>
      <c r="CU39" s="644"/>
      <c r="CV39" s="644"/>
      <c r="CW39" s="644"/>
      <c r="CX39" s="644"/>
      <c r="CY39" s="645"/>
      <c r="CZ39" s="628">
        <v>3.8</v>
      </c>
      <c r="DA39" s="656"/>
      <c r="DB39" s="656"/>
      <c r="DC39" s="658"/>
      <c r="DD39" s="632">
        <v>198587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65800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2698</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371384</v>
      </c>
      <c r="CS40" s="624"/>
      <c r="CT40" s="624"/>
      <c r="CU40" s="624"/>
      <c r="CV40" s="624"/>
      <c r="CW40" s="624"/>
      <c r="CX40" s="624"/>
      <c r="CY40" s="625"/>
      <c r="CZ40" s="628">
        <v>1.2</v>
      </c>
      <c r="DA40" s="656"/>
      <c r="DB40" s="656"/>
      <c r="DC40" s="658"/>
      <c r="DD40" s="632">
        <v>279344</v>
      </c>
      <c r="DE40" s="624"/>
      <c r="DF40" s="624"/>
      <c r="DG40" s="624"/>
      <c r="DH40" s="624"/>
      <c r="DI40" s="624"/>
      <c r="DJ40" s="624"/>
      <c r="DK40" s="625"/>
      <c r="DL40" s="632">
        <v>54085</v>
      </c>
      <c r="DM40" s="624"/>
      <c r="DN40" s="624"/>
      <c r="DO40" s="624"/>
      <c r="DP40" s="624"/>
      <c r="DQ40" s="624"/>
      <c r="DR40" s="624"/>
      <c r="DS40" s="624"/>
      <c r="DT40" s="624"/>
      <c r="DU40" s="624"/>
      <c r="DV40" s="625"/>
      <c r="DW40" s="628">
        <v>0.4</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30013274</v>
      </c>
      <c r="S41" s="696"/>
      <c r="T41" s="696"/>
      <c r="U41" s="696"/>
      <c r="V41" s="696"/>
      <c r="W41" s="696"/>
      <c r="X41" s="696"/>
      <c r="Y41" s="700"/>
      <c r="Z41" s="701">
        <v>100</v>
      </c>
      <c r="AA41" s="701"/>
      <c r="AB41" s="701"/>
      <c r="AC41" s="701"/>
      <c r="AD41" s="702">
        <v>12383544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453031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1276807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385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8718711</v>
      </c>
      <c r="CS42" s="644"/>
      <c r="CT42" s="644"/>
      <c r="CU42" s="644"/>
      <c r="CV42" s="644"/>
      <c r="CW42" s="644"/>
      <c r="CX42" s="644"/>
      <c r="CY42" s="645"/>
      <c r="CZ42" s="628">
        <v>29.3</v>
      </c>
      <c r="DA42" s="656"/>
      <c r="DB42" s="656"/>
      <c r="DC42" s="658"/>
      <c r="DD42" s="632">
        <v>763654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93970</v>
      </c>
      <c r="CS43" s="644"/>
      <c r="CT43" s="644"/>
      <c r="CU43" s="644"/>
      <c r="CV43" s="644"/>
      <c r="CW43" s="644"/>
      <c r="CX43" s="644"/>
      <c r="CY43" s="645"/>
      <c r="CZ43" s="628">
        <v>0.3</v>
      </c>
      <c r="DA43" s="656"/>
      <c r="DB43" s="656"/>
      <c r="DC43" s="658"/>
      <c r="DD43" s="632">
        <v>7651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8438664</v>
      </c>
      <c r="CS44" s="624"/>
      <c r="CT44" s="624"/>
      <c r="CU44" s="624"/>
      <c r="CV44" s="624"/>
      <c r="CW44" s="624"/>
      <c r="CX44" s="624"/>
      <c r="CY44" s="625"/>
      <c r="CZ44" s="628">
        <v>28.3</v>
      </c>
      <c r="DA44" s="629"/>
      <c r="DB44" s="629"/>
      <c r="DC44" s="635"/>
      <c r="DD44" s="632">
        <v>760051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2295072</v>
      </c>
      <c r="CS45" s="644"/>
      <c r="CT45" s="644"/>
      <c r="CU45" s="644"/>
      <c r="CV45" s="644"/>
      <c r="CW45" s="644"/>
      <c r="CX45" s="644"/>
      <c r="CY45" s="645"/>
      <c r="CZ45" s="628">
        <v>7.7</v>
      </c>
      <c r="DA45" s="656"/>
      <c r="DB45" s="656"/>
      <c r="DC45" s="658"/>
      <c r="DD45" s="632">
        <v>67401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6060594</v>
      </c>
      <c r="CS46" s="624"/>
      <c r="CT46" s="624"/>
      <c r="CU46" s="624"/>
      <c r="CV46" s="624"/>
      <c r="CW46" s="624"/>
      <c r="CX46" s="624"/>
      <c r="CY46" s="625"/>
      <c r="CZ46" s="628">
        <v>20.3</v>
      </c>
      <c r="DA46" s="629"/>
      <c r="DB46" s="629"/>
      <c r="DC46" s="635"/>
      <c r="DD46" s="632">
        <v>688993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280047</v>
      </c>
      <c r="CS47" s="644"/>
      <c r="CT47" s="644"/>
      <c r="CU47" s="644"/>
      <c r="CV47" s="644"/>
      <c r="CW47" s="644"/>
      <c r="CX47" s="644"/>
      <c r="CY47" s="645"/>
      <c r="CZ47" s="628">
        <v>0.9</v>
      </c>
      <c r="DA47" s="656"/>
      <c r="DB47" s="656"/>
      <c r="DC47" s="658"/>
      <c r="DD47" s="632">
        <v>3603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29786967</v>
      </c>
      <c r="CS49" s="682"/>
      <c r="CT49" s="682"/>
      <c r="CU49" s="682"/>
      <c r="CV49" s="682"/>
      <c r="CW49" s="682"/>
      <c r="CX49" s="682"/>
      <c r="CY49" s="711"/>
      <c r="CZ49" s="703">
        <v>100</v>
      </c>
      <c r="DA49" s="712"/>
      <c r="DB49" s="712"/>
      <c r="DC49" s="713"/>
      <c r="DD49" s="714">
        <v>14836842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9w0VtzsMnhLXZR5Am//iIaD3aAbfv8s40vIpsJClOW3xtMszJP4ugOiPYCa/IDTefKWnwraKSL655clRb/jQ==" saltValue="1gfX6ARUdiD0imAyQeh4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29842</v>
      </c>
      <c r="R7" s="753"/>
      <c r="S7" s="753"/>
      <c r="T7" s="753"/>
      <c r="U7" s="753"/>
      <c r="V7" s="753">
        <v>29616</v>
      </c>
      <c r="W7" s="753"/>
      <c r="X7" s="753"/>
      <c r="Y7" s="753"/>
      <c r="Z7" s="753"/>
      <c r="AA7" s="753">
        <v>226</v>
      </c>
      <c r="AB7" s="753"/>
      <c r="AC7" s="753"/>
      <c r="AD7" s="753"/>
      <c r="AE7" s="754"/>
      <c r="AF7" s="755">
        <v>82</v>
      </c>
      <c r="AG7" s="756"/>
      <c r="AH7" s="756"/>
      <c r="AI7" s="756"/>
      <c r="AJ7" s="757"/>
      <c r="AK7" s="758">
        <v>1308</v>
      </c>
      <c r="AL7" s="759"/>
      <c r="AM7" s="759"/>
      <c r="AN7" s="759"/>
      <c r="AO7" s="759"/>
      <c r="AP7" s="759">
        <v>29889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577</v>
      </c>
      <c r="BT7" s="747"/>
      <c r="BU7" s="747"/>
      <c r="BV7" s="747"/>
      <c r="BW7" s="747"/>
      <c r="BX7" s="747"/>
      <c r="BY7" s="747"/>
      <c r="BZ7" s="747"/>
      <c r="CA7" s="747"/>
      <c r="CB7" s="747"/>
      <c r="CC7" s="747"/>
      <c r="CD7" s="747"/>
      <c r="CE7" s="747"/>
      <c r="CF7" s="747"/>
      <c r="CG7" s="762"/>
      <c r="CH7" s="743">
        <v>0</v>
      </c>
      <c r="CI7" s="744"/>
      <c r="CJ7" s="744"/>
      <c r="CK7" s="744"/>
      <c r="CL7" s="745"/>
      <c r="CM7" s="743">
        <v>43</v>
      </c>
      <c r="CN7" s="744"/>
      <c r="CO7" s="744"/>
      <c r="CP7" s="744"/>
      <c r="CQ7" s="745"/>
      <c r="CR7" s="743">
        <v>16</v>
      </c>
      <c r="CS7" s="744"/>
      <c r="CT7" s="744"/>
      <c r="CU7" s="744"/>
      <c r="CV7" s="745"/>
      <c r="CW7" s="743" t="s">
        <v>584</v>
      </c>
      <c r="CX7" s="744"/>
      <c r="CY7" s="744"/>
      <c r="CZ7" s="744"/>
      <c r="DA7" s="745"/>
      <c r="DB7" s="743" t="s">
        <v>584</v>
      </c>
      <c r="DC7" s="744"/>
      <c r="DD7" s="744"/>
      <c r="DE7" s="744"/>
      <c r="DF7" s="745"/>
      <c r="DG7" s="743" t="s">
        <v>584</v>
      </c>
      <c r="DH7" s="744"/>
      <c r="DI7" s="744"/>
      <c r="DJ7" s="744"/>
      <c r="DK7" s="745"/>
      <c r="DL7" s="743" t="s">
        <v>584</v>
      </c>
      <c r="DM7" s="744"/>
      <c r="DN7" s="744"/>
      <c r="DO7" s="744"/>
      <c r="DP7" s="745"/>
      <c r="DQ7" s="743" t="s">
        <v>584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v>
      </c>
      <c r="R8" s="784"/>
      <c r="S8" s="784"/>
      <c r="T8" s="784"/>
      <c r="U8" s="784"/>
      <c r="V8" s="784">
        <v>3</v>
      </c>
      <c r="W8" s="784"/>
      <c r="X8" s="784"/>
      <c r="Y8" s="784"/>
      <c r="Z8" s="784"/>
      <c r="AA8" s="784" t="s">
        <v>591</v>
      </c>
      <c r="AB8" s="784"/>
      <c r="AC8" s="784"/>
      <c r="AD8" s="784"/>
      <c r="AE8" s="785"/>
      <c r="AF8" s="786" t="s">
        <v>122</v>
      </c>
      <c r="AG8" s="787"/>
      <c r="AH8" s="787"/>
      <c r="AI8" s="787"/>
      <c r="AJ8" s="788"/>
      <c r="AK8" s="769">
        <v>1</v>
      </c>
      <c r="AL8" s="770"/>
      <c r="AM8" s="770"/>
      <c r="AN8" s="770"/>
      <c r="AO8" s="770"/>
      <c r="AP8" s="770" t="s">
        <v>591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578</v>
      </c>
      <c r="BT8" s="774"/>
      <c r="BU8" s="774"/>
      <c r="BV8" s="774"/>
      <c r="BW8" s="774"/>
      <c r="BX8" s="774"/>
      <c r="BY8" s="774"/>
      <c r="BZ8" s="774"/>
      <c r="CA8" s="774"/>
      <c r="CB8" s="774"/>
      <c r="CC8" s="774"/>
      <c r="CD8" s="774"/>
      <c r="CE8" s="774"/>
      <c r="CF8" s="774"/>
      <c r="CG8" s="775"/>
      <c r="CH8" s="776">
        <v>-2</v>
      </c>
      <c r="CI8" s="777"/>
      <c r="CJ8" s="777"/>
      <c r="CK8" s="777"/>
      <c r="CL8" s="778"/>
      <c r="CM8" s="776">
        <v>86</v>
      </c>
      <c r="CN8" s="777"/>
      <c r="CO8" s="777"/>
      <c r="CP8" s="777"/>
      <c r="CQ8" s="778"/>
      <c r="CR8" s="776">
        <v>70</v>
      </c>
      <c r="CS8" s="777"/>
      <c r="CT8" s="777"/>
      <c r="CU8" s="777"/>
      <c r="CV8" s="778"/>
      <c r="CW8" s="776" t="s">
        <v>494</v>
      </c>
      <c r="CX8" s="777"/>
      <c r="CY8" s="777"/>
      <c r="CZ8" s="777"/>
      <c r="DA8" s="778"/>
      <c r="DB8" s="776" t="s">
        <v>494</v>
      </c>
      <c r="DC8" s="777"/>
      <c r="DD8" s="777"/>
      <c r="DE8" s="777"/>
      <c r="DF8" s="778"/>
      <c r="DG8" s="776" t="s">
        <v>494</v>
      </c>
      <c r="DH8" s="777"/>
      <c r="DI8" s="777"/>
      <c r="DJ8" s="777"/>
      <c r="DK8" s="778"/>
      <c r="DL8" s="776" t="s">
        <v>494</v>
      </c>
      <c r="DM8" s="777"/>
      <c r="DN8" s="777"/>
      <c r="DO8" s="777"/>
      <c r="DP8" s="778"/>
      <c r="DQ8" s="776" t="s">
        <v>494</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732</v>
      </c>
      <c r="R9" s="784"/>
      <c r="S9" s="784"/>
      <c r="T9" s="784"/>
      <c r="U9" s="784"/>
      <c r="V9" s="784">
        <v>732</v>
      </c>
      <c r="W9" s="784"/>
      <c r="X9" s="784"/>
      <c r="Y9" s="784"/>
      <c r="Z9" s="784"/>
      <c r="AA9" s="784"/>
      <c r="AB9" s="784"/>
      <c r="AC9" s="784"/>
      <c r="AD9" s="784"/>
      <c r="AE9" s="785"/>
      <c r="AF9" s="786" t="s">
        <v>122</v>
      </c>
      <c r="AG9" s="787"/>
      <c r="AH9" s="787"/>
      <c r="AI9" s="787"/>
      <c r="AJ9" s="788"/>
      <c r="AK9" s="769">
        <v>416</v>
      </c>
      <c r="AL9" s="770"/>
      <c r="AM9" s="770"/>
      <c r="AN9" s="770"/>
      <c r="AO9" s="770"/>
      <c r="AP9" s="770" t="s">
        <v>591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579</v>
      </c>
      <c r="BT9" s="774"/>
      <c r="BU9" s="774"/>
      <c r="BV9" s="774"/>
      <c r="BW9" s="774"/>
      <c r="BX9" s="774"/>
      <c r="BY9" s="774"/>
      <c r="BZ9" s="774"/>
      <c r="CA9" s="774"/>
      <c r="CB9" s="774"/>
      <c r="CC9" s="774"/>
      <c r="CD9" s="774"/>
      <c r="CE9" s="774"/>
      <c r="CF9" s="774"/>
      <c r="CG9" s="775"/>
      <c r="CH9" s="776">
        <v>0</v>
      </c>
      <c r="CI9" s="777"/>
      <c r="CJ9" s="777"/>
      <c r="CK9" s="777"/>
      <c r="CL9" s="778"/>
      <c r="CM9" s="776">
        <v>5</v>
      </c>
      <c r="CN9" s="777"/>
      <c r="CO9" s="777"/>
      <c r="CP9" s="777"/>
      <c r="CQ9" s="778"/>
      <c r="CR9" s="776">
        <v>5</v>
      </c>
      <c r="CS9" s="777"/>
      <c r="CT9" s="777"/>
      <c r="CU9" s="777"/>
      <c r="CV9" s="778"/>
      <c r="CW9" s="776" t="s">
        <v>494</v>
      </c>
      <c r="CX9" s="777"/>
      <c r="CY9" s="777"/>
      <c r="CZ9" s="777"/>
      <c r="DA9" s="778"/>
      <c r="DB9" s="776" t="s">
        <v>494</v>
      </c>
      <c r="DC9" s="777"/>
      <c r="DD9" s="777"/>
      <c r="DE9" s="777"/>
      <c r="DF9" s="778"/>
      <c r="DG9" s="776" t="s">
        <v>494</v>
      </c>
      <c r="DH9" s="777"/>
      <c r="DI9" s="777"/>
      <c r="DJ9" s="777"/>
      <c r="DK9" s="778"/>
      <c r="DL9" s="776" t="s">
        <v>494</v>
      </c>
      <c r="DM9" s="777"/>
      <c r="DN9" s="777"/>
      <c r="DO9" s="777"/>
      <c r="DP9" s="778"/>
      <c r="DQ9" s="776" t="s">
        <v>494</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1</v>
      </c>
      <c r="R10" s="784"/>
      <c r="S10" s="784"/>
      <c r="T10" s="784"/>
      <c r="U10" s="784"/>
      <c r="V10" s="784">
        <v>1</v>
      </c>
      <c r="W10" s="784"/>
      <c r="X10" s="784"/>
      <c r="Y10" s="784"/>
      <c r="Z10" s="784"/>
      <c r="AA10" s="784" t="s">
        <v>591</v>
      </c>
      <c r="AB10" s="784"/>
      <c r="AC10" s="784"/>
      <c r="AD10" s="784"/>
      <c r="AE10" s="785"/>
      <c r="AF10" s="786" t="s">
        <v>122</v>
      </c>
      <c r="AG10" s="787"/>
      <c r="AH10" s="787"/>
      <c r="AI10" s="787"/>
      <c r="AJ10" s="788"/>
      <c r="AK10" s="769">
        <v>1</v>
      </c>
      <c r="AL10" s="770"/>
      <c r="AM10" s="770"/>
      <c r="AN10" s="770"/>
      <c r="AO10" s="770"/>
      <c r="AP10" s="770" t="s">
        <v>591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580</v>
      </c>
      <c r="BT10" s="774"/>
      <c r="BU10" s="774"/>
      <c r="BV10" s="774"/>
      <c r="BW10" s="774"/>
      <c r="BX10" s="774"/>
      <c r="BY10" s="774"/>
      <c r="BZ10" s="774"/>
      <c r="CA10" s="774"/>
      <c r="CB10" s="774"/>
      <c r="CC10" s="774"/>
      <c r="CD10" s="774"/>
      <c r="CE10" s="774"/>
      <c r="CF10" s="774"/>
      <c r="CG10" s="775"/>
      <c r="CH10" s="776">
        <v>-1</v>
      </c>
      <c r="CI10" s="777"/>
      <c r="CJ10" s="777"/>
      <c r="CK10" s="777"/>
      <c r="CL10" s="778"/>
      <c r="CM10" s="776">
        <v>26</v>
      </c>
      <c r="CN10" s="777"/>
      <c r="CO10" s="777"/>
      <c r="CP10" s="777"/>
      <c r="CQ10" s="778"/>
      <c r="CR10" s="776">
        <v>11</v>
      </c>
      <c r="CS10" s="777"/>
      <c r="CT10" s="777"/>
      <c r="CU10" s="777"/>
      <c r="CV10" s="778"/>
      <c r="CW10" s="776">
        <v>0</v>
      </c>
      <c r="CX10" s="777"/>
      <c r="CY10" s="777"/>
      <c r="CZ10" s="777"/>
      <c r="DA10" s="778"/>
      <c r="DB10" s="776" t="s">
        <v>494</v>
      </c>
      <c r="DC10" s="777"/>
      <c r="DD10" s="777"/>
      <c r="DE10" s="777"/>
      <c r="DF10" s="778"/>
      <c r="DG10" s="776" t="s">
        <v>494</v>
      </c>
      <c r="DH10" s="777"/>
      <c r="DI10" s="777"/>
      <c r="DJ10" s="777"/>
      <c r="DK10" s="778"/>
      <c r="DL10" s="776" t="s">
        <v>494</v>
      </c>
      <c r="DM10" s="777"/>
      <c r="DN10" s="777"/>
      <c r="DO10" s="777"/>
      <c r="DP10" s="778"/>
      <c r="DQ10" s="776" t="s">
        <v>494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581</v>
      </c>
      <c r="BT11" s="774"/>
      <c r="BU11" s="774"/>
      <c r="BV11" s="774"/>
      <c r="BW11" s="774"/>
      <c r="BX11" s="774"/>
      <c r="BY11" s="774"/>
      <c r="BZ11" s="774"/>
      <c r="CA11" s="774"/>
      <c r="CB11" s="774"/>
      <c r="CC11" s="774"/>
      <c r="CD11" s="774"/>
      <c r="CE11" s="774"/>
      <c r="CF11" s="774"/>
      <c r="CG11" s="775"/>
      <c r="CH11" s="776">
        <v>2</v>
      </c>
      <c r="CI11" s="777"/>
      <c r="CJ11" s="777"/>
      <c r="CK11" s="777"/>
      <c r="CL11" s="778"/>
      <c r="CM11" s="776">
        <v>60</v>
      </c>
      <c r="CN11" s="777"/>
      <c r="CO11" s="777"/>
      <c r="CP11" s="777"/>
      <c r="CQ11" s="778"/>
      <c r="CR11" s="776">
        <v>25</v>
      </c>
      <c r="CS11" s="777"/>
      <c r="CT11" s="777"/>
      <c r="CU11" s="777"/>
      <c r="CV11" s="778"/>
      <c r="CW11" s="776" t="s">
        <v>494</v>
      </c>
      <c r="CX11" s="777"/>
      <c r="CY11" s="777"/>
      <c r="CZ11" s="777"/>
      <c r="DA11" s="778"/>
      <c r="DB11" s="776" t="s">
        <v>494</v>
      </c>
      <c r="DC11" s="777"/>
      <c r="DD11" s="777"/>
      <c r="DE11" s="777"/>
      <c r="DF11" s="778"/>
      <c r="DG11" s="776" t="s">
        <v>494</v>
      </c>
      <c r="DH11" s="777"/>
      <c r="DI11" s="777"/>
      <c r="DJ11" s="777"/>
      <c r="DK11" s="778"/>
      <c r="DL11" s="776" t="s">
        <v>494</v>
      </c>
      <c r="DM11" s="777"/>
      <c r="DN11" s="777"/>
      <c r="DO11" s="777"/>
      <c r="DP11" s="778"/>
      <c r="DQ11" s="776" t="s">
        <v>494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582</v>
      </c>
      <c r="BT12" s="774"/>
      <c r="BU12" s="774"/>
      <c r="BV12" s="774"/>
      <c r="BW12" s="774"/>
      <c r="BX12" s="774"/>
      <c r="BY12" s="774"/>
      <c r="BZ12" s="774"/>
      <c r="CA12" s="774"/>
      <c r="CB12" s="774"/>
      <c r="CC12" s="774"/>
      <c r="CD12" s="774"/>
      <c r="CE12" s="774"/>
      <c r="CF12" s="774"/>
      <c r="CG12" s="775"/>
      <c r="CH12" s="776">
        <v>-663</v>
      </c>
      <c r="CI12" s="777"/>
      <c r="CJ12" s="777"/>
      <c r="CK12" s="777"/>
      <c r="CL12" s="778"/>
      <c r="CM12" s="776">
        <v>258</v>
      </c>
      <c r="CN12" s="777"/>
      <c r="CO12" s="777"/>
      <c r="CP12" s="777"/>
      <c r="CQ12" s="778"/>
      <c r="CR12" s="776">
        <v>32</v>
      </c>
      <c r="CS12" s="777"/>
      <c r="CT12" s="777"/>
      <c r="CU12" s="777"/>
      <c r="CV12" s="778"/>
      <c r="CW12" s="776">
        <v>272</v>
      </c>
      <c r="CX12" s="777"/>
      <c r="CY12" s="777"/>
      <c r="CZ12" s="777"/>
      <c r="DA12" s="778"/>
      <c r="DB12" s="776">
        <v>90</v>
      </c>
      <c r="DC12" s="777"/>
      <c r="DD12" s="777"/>
      <c r="DE12" s="777"/>
      <c r="DF12" s="778"/>
      <c r="DG12" s="776" t="s">
        <v>494</v>
      </c>
      <c r="DH12" s="777"/>
      <c r="DI12" s="777"/>
      <c r="DJ12" s="777"/>
      <c r="DK12" s="778"/>
      <c r="DL12" s="776" t="s">
        <v>494</v>
      </c>
      <c r="DM12" s="777"/>
      <c r="DN12" s="777"/>
      <c r="DO12" s="777"/>
      <c r="DP12" s="778"/>
      <c r="DQ12" s="776" t="s">
        <v>494</v>
      </c>
      <c r="DR12" s="777"/>
      <c r="DS12" s="777"/>
      <c r="DT12" s="777"/>
      <c r="DU12" s="778"/>
      <c r="DV12" s="773" t="s">
        <v>585</v>
      </c>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29977</v>
      </c>
      <c r="R23" s="793"/>
      <c r="S23" s="793"/>
      <c r="T23" s="793"/>
      <c r="U23" s="793"/>
      <c r="V23" s="793">
        <v>29751</v>
      </c>
      <c r="W23" s="793"/>
      <c r="X23" s="793"/>
      <c r="Y23" s="793"/>
      <c r="Z23" s="793"/>
      <c r="AA23" s="793">
        <v>226</v>
      </c>
      <c r="AB23" s="793"/>
      <c r="AC23" s="793"/>
      <c r="AD23" s="793"/>
      <c r="AE23" s="794"/>
      <c r="AF23" s="795">
        <v>82</v>
      </c>
      <c r="AG23" s="793"/>
      <c r="AH23" s="793"/>
      <c r="AI23" s="793"/>
      <c r="AJ23" s="796"/>
      <c r="AK23" s="797"/>
      <c r="AL23" s="798"/>
      <c r="AM23" s="798"/>
      <c r="AN23" s="798"/>
      <c r="AO23" s="798"/>
      <c r="AP23" s="793">
        <v>29889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3908</v>
      </c>
      <c r="R28" s="823"/>
      <c r="S28" s="823"/>
      <c r="T28" s="823"/>
      <c r="U28" s="823"/>
      <c r="V28" s="823">
        <v>3833</v>
      </c>
      <c r="W28" s="823"/>
      <c r="X28" s="823"/>
      <c r="Y28" s="823"/>
      <c r="Z28" s="823"/>
      <c r="AA28" s="823">
        <v>75</v>
      </c>
      <c r="AB28" s="823"/>
      <c r="AC28" s="823"/>
      <c r="AD28" s="823"/>
      <c r="AE28" s="824"/>
      <c r="AF28" s="825">
        <v>75</v>
      </c>
      <c r="AG28" s="823"/>
      <c r="AH28" s="823"/>
      <c r="AI28" s="823"/>
      <c r="AJ28" s="826"/>
      <c r="AK28" s="827">
        <v>376</v>
      </c>
      <c r="AL28" s="828"/>
      <c r="AM28" s="828"/>
      <c r="AN28" s="828"/>
      <c r="AO28" s="828"/>
      <c r="AP28" s="828" t="s">
        <v>584</v>
      </c>
      <c r="AQ28" s="828"/>
      <c r="AR28" s="828"/>
      <c r="AS28" s="828"/>
      <c r="AT28" s="828"/>
      <c r="AU28" s="828" t="s">
        <v>584</v>
      </c>
      <c r="AV28" s="828"/>
      <c r="AW28" s="828"/>
      <c r="AX28" s="828"/>
      <c r="AY28" s="828"/>
      <c r="AZ28" s="829" t="s">
        <v>584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322</v>
      </c>
      <c r="R29" s="784"/>
      <c r="S29" s="784"/>
      <c r="T29" s="784"/>
      <c r="U29" s="784"/>
      <c r="V29" s="784">
        <v>425</v>
      </c>
      <c r="W29" s="784"/>
      <c r="X29" s="784"/>
      <c r="Y29" s="784"/>
      <c r="Z29" s="784"/>
      <c r="AA29" s="784">
        <v>-103</v>
      </c>
      <c r="AB29" s="784"/>
      <c r="AC29" s="784"/>
      <c r="AD29" s="784"/>
      <c r="AE29" s="785"/>
      <c r="AF29" s="786">
        <v>-103</v>
      </c>
      <c r="AG29" s="787"/>
      <c r="AH29" s="787"/>
      <c r="AI29" s="787"/>
      <c r="AJ29" s="788"/>
      <c r="AK29" s="834">
        <v>170</v>
      </c>
      <c r="AL29" s="830"/>
      <c r="AM29" s="830"/>
      <c r="AN29" s="830"/>
      <c r="AO29" s="830"/>
      <c r="AP29" s="830">
        <v>24</v>
      </c>
      <c r="AQ29" s="830"/>
      <c r="AR29" s="830"/>
      <c r="AS29" s="830"/>
      <c r="AT29" s="830"/>
      <c r="AU29" s="830">
        <v>4</v>
      </c>
      <c r="AV29" s="830"/>
      <c r="AW29" s="830"/>
      <c r="AX29" s="830"/>
      <c r="AY29" s="830"/>
      <c r="AZ29" s="831" t="s">
        <v>584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4171</v>
      </c>
      <c r="R30" s="784"/>
      <c r="S30" s="784"/>
      <c r="T30" s="784"/>
      <c r="U30" s="784"/>
      <c r="V30" s="784">
        <v>4070</v>
      </c>
      <c r="W30" s="784"/>
      <c r="X30" s="784"/>
      <c r="Y30" s="784"/>
      <c r="Z30" s="784"/>
      <c r="AA30" s="784">
        <v>101</v>
      </c>
      <c r="AB30" s="784"/>
      <c r="AC30" s="784"/>
      <c r="AD30" s="784"/>
      <c r="AE30" s="785"/>
      <c r="AF30" s="786">
        <v>101</v>
      </c>
      <c r="AG30" s="787"/>
      <c r="AH30" s="787"/>
      <c r="AI30" s="787"/>
      <c r="AJ30" s="788"/>
      <c r="AK30" s="834">
        <v>642</v>
      </c>
      <c r="AL30" s="830"/>
      <c r="AM30" s="830"/>
      <c r="AN30" s="830"/>
      <c r="AO30" s="830"/>
      <c r="AP30" s="830" t="s">
        <v>584</v>
      </c>
      <c r="AQ30" s="830"/>
      <c r="AR30" s="830"/>
      <c r="AS30" s="830"/>
      <c r="AT30" s="830"/>
      <c r="AU30" s="830" t="s">
        <v>584</v>
      </c>
      <c r="AV30" s="830"/>
      <c r="AW30" s="830"/>
      <c r="AX30" s="830"/>
      <c r="AY30" s="830"/>
      <c r="AZ30" s="831" t="s">
        <v>584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7</v>
      </c>
      <c r="R31" s="784"/>
      <c r="S31" s="784"/>
      <c r="T31" s="784"/>
      <c r="U31" s="784"/>
      <c r="V31" s="784">
        <v>7</v>
      </c>
      <c r="W31" s="784"/>
      <c r="X31" s="784"/>
      <c r="Y31" s="784"/>
      <c r="Z31" s="784"/>
      <c r="AA31" s="784" t="s">
        <v>584</v>
      </c>
      <c r="AB31" s="784"/>
      <c r="AC31" s="784"/>
      <c r="AD31" s="784"/>
      <c r="AE31" s="785"/>
      <c r="AF31" s="786" t="s">
        <v>122</v>
      </c>
      <c r="AG31" s="787"/>
      <c r="AH31" s="787"/>
      <c r="AI31" s="787"/>
      <c r="AJ31" s="788"/>
      <c r="AK31" s="834">
        <v>4</v>
      </c>
      <c r="AL31" s="830"/>
      <c r="AM31" s="830"/>
      <c r="AN31" s="830"/>
      <c r="AO31" s="830"/>
      <c r="AP31" s="830" t="s">
        <v>584</v>
      </c>
      <c r="AQ31" s="830"/>
      <c r="AR31" s="830"/>
      <c r="AS31" s="830"/>
      <c r="AT31" s="830"/>
      <c r="AU31" s="830" t="s">
        <v>584</v>
      </c>
      <c r="AV31" s="830"/>
      <c r="AW31" s="830"/>
      <c r="AX31" s="830"/>
      <c r="AY31" s="830"/>
      <c r="AZ31" s="831" t="s">
        <v>584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612</v>
      </c>
      <c r="R32" s="784"/>
      <c r="S32" s="784"/>
      <c r="T32" s="784"/>
      <c r="U32" s="784"/>
      <c r="V32" s="784">
        <v>596</v>
      </c>
      <c r="W32" s="784"/>
      <c r="X32" s="784"/>
      <c r="Y32" s="784"/>
      <c r="Z32" s="784"/>
      <c r="AA32" s="784">
        <v>16</v>
      </c>
      <c r="AB32" s="784"/>
      <c r="AC32" s="784"/>
      <c r="AD32" s="784"/>
      <c r="AE32" s="785"/>
      <c r="AF32" s="786">
        <v>16</v>
      </c>
      <c r="AG32" s="787"/>
      <c r="AH32" s="787"/>
      <c r="AI32" s="787"/>
      <c r="AJ32" s="788"/>
      <c r="AK32" s="834">
        <v>176</v>
      </c>
      <c r="AL32" s="830"/>
      <c r="AM32" s="830"/>
      <c r="AN32" s="830"/>
      <c r="AO32" s="830"/>
      <c r="AP32" s="830" t="s">
        <v>584</v>
      </c>
      <c r="AQ32" s="830"/>
      <c r="AR32" s="830"/>
      <c r="AS32" s="830"/>
      <c r="AT32" s="830"/>
      <c r="AU32" s="830" t="s">
        <v>584</v>
      </c>
      <c r="AV32" s="830"/>
      <c r="AW32" s="830"/>
      <c r="AX32" s="830"/>
      <c r="AY32" s="830"/>
      <c r="AZ32" s="831" t="s">
        <v>584</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143</v>
      </c>
      <c r="C33" s="781"/>
      <c r="D33" s="781"/>
      <c r="E33" s="781"/>
      <c r="F33" s="781"/>
      <c r="G33" s="781"/>
      <c r="H33" s="781"/>
      <c r="I33" s="781"/>
      <c r="J33" s="781"/>
      <c r="K33" s="781"/>
      <c r="L33" s="781"/>
      <c r="M33" s="781"/>
      <c r="N33" s="781"/>
      <c r="O33" s="781"/>
      <c r="P33" s="782"/>
      <c r="Q33" s="783">
        <v>1367</v>
      </c>
      <c r="R33" s="784"/>
      <c r="S33" s="784"/>
      <c r="T33" s="784"/>
      <c r="U33" s="784"/>
      <c r="V33" s="784">
        <v>1524</v>
      </c>
      <c r="W33" s="784"/>
      <c r="X33" s="784"/>
      <c r="Y33" s="784"/>
      <c r="Z33" s="784"/>
      <c r="AA33" s="784">
        <v>-157</v>
      </c>
      <c r="AB33" s="784"/>
      <c r="AC33" s="784"/>
      <c r="AD33" s="784"/>
      <c r="AE33" s="785"/>
      <c r="AF33" s="786">
        <v>-78</v>
      </c>
      <c r="AG33" s="787"/>
      <c r="AH33" s="787"/>
      <c r="AI33" s="787"/>
      <c r="AJ33" s="788"/>
      <c r="AK33" s="834">
        <v>181</v>
      </c>
      <c r="AL33" s="830"/>
      <c r="AM33" s="830"/>
      <c r="AN33" s="830"/>
      <c r="AO33" s="830"/>
      <c r="AP33" s="830">
        <v>409</v>
      </c>
      <c r="AQ33" s="830"/>
      <c r="AR33" s="830"/>
      <c r="AS33" s="830"/>
      <c r="AT33" s="830"/>
      <c r="AU33" s="830">
        <v>249</v>
      </c>
      <c r="AV33" s="830"/>
      <c r="AW33" s="830"/>
      <c r="AX33" s="830"/>
      <c r="AY33" s="830"/>
      <c r="AZ33" s="831">
        <v>6.6</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729</v>
      </c>
      <c r="R34" s="784"/>
      <c r="S34" s="784"/>
      <c r="T34" s="784"/>
      <c r="U34" s="784"/>
      <c r="V34" s="784">
        <v>693</v>
      </c>
      <c r="W34" s="784"/>
      <c r="X34" s="784"/>
      <c r="Y34" s="784"/>
      <c r="Z34" s="784"/>
      <c r="AA34" s="784">
        <v>36</v>
      </c>
      <c r="AB34" s="784"/>
      <c r="AC34" s="784"/>
      <c r="AD34" s="784"/>
      <c r="AE34" s="785"/>
      <c r="AF34" s="786">
        <v>434</v>
      </c>
      <c r="AG34" s="787"/>
      <c r="AH34" s="787"/>
      <c r="AI34" s="787"/>
      <c r="AJ34" s="788"/>
      <c r="AK34" s="834">
        <v>206</v>
      </c>
      <c r="AL34" s="830"/>
      <c r="AM34" s="830"/>
      <c r="AN34" s="830"/>
      <c r="AO34" s="830"/>
      <c r="AP34" s="830">
        <v>5556</v>
      </c>
      <c r="AQ34" s="830"/>
      <c r="AR34" s="830"/>
      <c r="AS34" s="830"/>
      <c r="AT34" s="830"/>
      <c r="AU34" s="830">
        <v>1972</v>
      </c>
      <c r="AV34" s="830"/>
      <c r="AW34" s="830"/>
      <c r="AX34" s="830"/>
      <c r="AY34" s="830"/>
      <c r="AZ34" s="831" t="s">
        <v>584</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593</v>
      </c>
      <c r="R35" s="784"/>
      <c r="S35" s="784"/>
      <c r="T35" s="784"/>
      <c r="U35" s="784"/>
      <c r="V35" s="784">
        <v>586</v>
      </c>
      <c r="W35" s="784"/>
      <c r="X35" s="784"/>
      <c r="Y35" s="784"/>
      <c r="Z35" s="784"/>
      <c r="AA35" s="784">
        <v>7</v>
      </c>
      <c r="AB35" s="784"/>
      <c r="AC35" s="784"/>
      <c r="AD35" s="784"/>
      <c r="AE35" s="785"/>
      <c r="AF35" s="786">
        <v>47</v>
      </c>
      <c r="AG35" s="787"/>
      <c r="AH35" s="787"/>
      <c r="AI35" s="787"/>
      <c r="AJ35" s="788"/>
      <c r="AK35" s="834">
        <v>477</v>
      </c>
      <c r="AL35" s="830"/>
      <c r="AM35" s="830"/>
      <c r="AN35" s="830"/>
      <c r="AO35" s="830"/>
      <c r="AP35" s="830">
        <v>4920</v>
      </c>
      <c r="AQ35" s="830"/>
      <c r="AR35" s="830"/>
      <c r="AS35" s="830"/>
      <c r="AT35" s="830"/>
      <c r="AU35" s="830">
        <v>4034</v>
      </c>
      <c r="AV35" s="830"/>
      <c r="AW35" s="830"/>
      <c r="AX35" s="830"/>
      <c r="AY35" s="830"/>
      <c r="AZ35" s="831" t="s">
        <v>584</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22</v>
      </c>
      <c r="R36" s="784"/>
      <c r="S36" s="784"/>
      <c r="T36" s="784"/>
      <c r="U36" s="784"/>
      <c r="V36" s="784">
        <v>22</v>
      </c>
      <c r="W36" s="784"/>
      <c r="X36" s="784"/>
      <c r="Y36" s="784"/>
      <c r="Z36" s="784"/>
      <c r="AA36" s="784" t="s">
        <v>584</v>
      </c>
      <c r="AB36" s="784"/>
      <c r="AC36" s="784"/>
      <c r="AD36" s="784"/>
      <c r="AE36" s="785"/>
      <c r="AF36" s="786" t="s">
        <v>122</v>
      </c>
      <c r="AG36" s="787"/>
      <c r="AH36" s="787"/>
      <c r="AI36" s="787"/>
      <c r="AJ36" s="788"/>
      <c r="AK36" s="834">
        <v>5</v>
      </c>
      <c r="AL36" s="830"/>
      <c r="AM36" s="830"/>
      <c r="AN36" s="830"/>
      <c r="AO36" s="830"/>
      <c r="AP36" s="830">
        <v>146</v>
      </c>
      <c r="AQ36" s="830"/>
      <c r="AR36" s="830"/>
      <c r="AS36" s="830"/>
      <c r="AT36" s="830"/>
      <c r="AU36" s="830">
        <v>67</v>
      </c>
      <c r="AV36" s="830"/>
      <c r="AW36" s="830"/>
      <c r="AX36" s="830"/>
      <c r="AY36" s="830"/>
      <c r="AZ36" s="831" t="s">
        <v>584</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401</v>
      </c>
      <c r="C37" s="781"/>
      <c r="D37" s="781"/>
      <c r="E37" s="781"/>
      <c r="F37" s="781"/>
      <c r="G37" s="781"/>
      <c r="H37" s="781"/>
      <c r="I37" s="781"/>
      <c r="J37" s="781"/>
      <c r="K37" s="781"/>
      <c r="L37" s="781"/>
      <c r="M37" s="781"/>
      <c r="N37" s="781"/>
      <c r="O37" s="781"/>
      <c r="P37" s="782"/>
      <c r="Q37" s="783">
        <v>283</v>
      </c>
      <c r="R37" s="784"/>
      <c r="S37" s="784"/>
      <c r="T37" s="784"/>
      <c r="U37" s="784"/>
      <c r="V37" s="784">
        <v>300</v>
      </c>
      <c r="W37" s="784"/>
      <c r="X37" s="784"/>
      <c r="Y37" s="784"/>
      <c r="Z37" s="784"/>
      <c r="AA37" s="784">
        <v>17</v>
      </c>
      <c r="AB37" s="784"/>
      <c r="AC37" s="784"/>
      <c r="AD37" s="784"/>
      <c r="AE37" s="785"/>
      <c r="AF37" s="786">
        <v>17</v>
      </c>
      <c r="AG37" s="787"/>
      <c r="AH37" s="787"/>
      <c r="AI37" s="787"/>
      <c r="AJ37" s="788"/>
      <c r="AK37" s="834" t="s">
        <v>584</v>
      </c>
      <c r="AL37" s="830"/>
      <c r="AM37" s="830"/>
      <c r="AN37" s="830"/>
      <c r="AO37" s="830"/>
      <c r="AP37" s="830">
        <v>58</v>
      </c>
      <c r="AQ37" s="830"/>
      <c r="AR37" s="830"/>
      <c r="AS37" s="830"/>
      <c r="AT37" s="830"/>
      <c r="AU37" s="830" t="s">
        <v>584</v>
      </c>
      <c r="AV37" s="830"/>
      <c r="AW37" s="830"/>
      <c r="AX37" s="830"/>
      <c r="AY37" s="830"/>
      <c r="AZ37" s="831" t="s">
        <v>584</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509</v>
      </c>
      <c r="AG63" s="844"/>
      <c r="AH63" s="844"/>
      <c r="AI63" s="844"/>
      <c r="AJ63" s="845"/>
      <c r="AK63" s="846"/>
      <c r="AL63" s="841"/>
      <c r="AM63" s="841"/>
      <c r="AN63" s="841"/>
      <c r="AO63" s="841"/>
      <c r="AP63" s="844">
        <v>11113</v>
      </c>
      <c r="AQ63" s="844"/>
      <c r="AR63" s="844"/>
      <c r="AS63" s="844"/>
      <c r="AT63" s="844"/>
      <c r="AU63" s="844">
        <v>6326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405</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563</v>
      </c>
      <c r="C68" s="870"/>
      <c r="D68" s="870"/>
      <c r="E68" s="870"/>
      <c r="F68" s="870"/>
      <c r="G68" s="870"/>
      <c r="H68" s="870"/>
      <c r="I68" s="870"/>
      <c r="J68" s="870"/>
      <c r="K68" s="870"/>
      <c r="L68" s="870"/>
      <c r="M68" s="870"/>
      <c r="N68" s="870"/>
      <c r="O68" s="870"/>
      <c r="P68" s="871"/>
      <c r="Q68" s="872">
        <v>142</v>
      </c>
      <c r="R68" s="866"/>
      <c r="S68" s="866"/>
      <c r="T68" s="866"/>
      <c r="U68" s="866"/>
      <c r="V68" s="866">
        <v>133</v>
      </c>
      <c r="W68" s="866"/>
      <c r="X68" s="866"/>
      <c r="Y68" s="866"/>
      <c r="Z68" s="866"/>
      <c r="AA68" s="866">
        <v>9</v>
      </c>
      <c r="AB68" s="866"/>
      <c r="AC68" s="866"/>
      <c r="AD68" s="866"/>
      <c r="AE68" s="866"/>
      <c r="AF68" s="866">
        <v>9</v>
      </c>
      <c r="AG68" s="866"/>
      <c r="AH68" s="866"/>
      <c r="AI68" s="866"/>
      <c r="AJ68" s="866"/>
      <c r="AK68" s="866" t="s">
        <v>583</v>
      </c>
      <c r="AL68" s="866"/>
      <c r="AM68" s="866"/>
      <c r="AN68" s="866"/>
      <c r="AO68" s="866"/>
      <c r="AP68" s="866" t="s">
        <v>583</v>
      </c>
      <c r="AQ68" s="866"/>
      <c r="AR68" s="866"/>
      <c r="AS68" s="866"/>
      <c r="AT68" s="866"/>
      <c r="AU68" s="866" t="s">
        <v>583</v>
      </c>
      <c r="AV68" s="866"/>
      <c r="AW68" s="866"/>
      <c r="AX68" s="866"/>
      <c r="AY68" s="866"/>
      <c r="AZ68" s="867" t="s">
        <v>572</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564</v>
      </c>
      <c r="C69" s="874"/>
      <c r="D69" s="874"/>
      <c r="E69" s="874"/>
      <c r="F69" s="874"/>
      <c r="G69" s="874"/>
      <c r="H69" s="874"/>
      <c r="I69" s="874"/>
      <c r="J69" s="874"/>
      <c r="K69" s="874"/>
      <c r="L69" s="874"/>
      <c r="M69" s="874"/>
      <c r="N69" s="874"/>
      <c r="O69" s="874"/>
      <c r="P69" s="875"/>
      <c r="Q69" s="876">
        <v>3280</v>
      </c>
      <c r="R69" s="830"/>
      <c r="S69" s="830"/>
      <c r="T69" s="830"/>
      <c r="U69" s="830"/>
      <c r="V69" s="830">
        <v>2177</v>
      </c>
      <c r="W69" s="830"/>
      <c r="X69" s="830"/>
      <c r="Y69" s="830"/>
      <c r="Z69" s="830"/>
      <c r="AA69" s="830">
        <v>1103</v>
      </c>
      <c r="AB69" s="830"/>
      <c r="AC69" s="830"/>
      <c r="AD69" s="830"/>
      <c r="AE69" s="830"/>
      <c r="AF69" s="830">
        <v>1103</v>
      </c>
      <c r="AG69" s="830"/>
      <c r="AH69" s="830"/>
      <c r="AI69" s="830"/>
      <c r="AJ69" s="830"/>
      <c r="AK69" s="830">
        <v>2</v>
      </c>
      <c r="AL69" s="830"/>
      <c r="AM69" s="830"/>
      <c r="AN69" s="830"/>
      <c r="AO69" s="830"/>
      <c r="AP69" s="830" t="s">
        <v>583</v>
      </c>
      <c r="AQ69" s="830"/>
      <c r="AR69" s="830"/>
      <c r="AS69" s="830"/>
      <c r="AT69" s="830"/>
      <c r="AU69" s="830" t="s">
        <v>583</v>
      </c>
      <c r="AV69" s="830"/>
      <c r="AW69" s="830"/>
      <c r="AX69" s="830"/>
      <c r="AY69" s="830"/>
      <c r="AZ69" s="832" t="s">
        <v>572</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565</v>
      </c>
      <c r="C70" s="874"/>
      <c r="D70" s="874"/>
      <c r="E70" s="874"/>
      <c r="F70" s="874"/>
      <c r="G70" s="874"/>
      <c r="H70" s="874"/>
      <c r="I70" s="874"/>
      <c r="J70" s="874"/>
      <c r="K70" s="874"/>
      <c r="L70" s="874"/>
      <c r="M70" s="874"/>
      <c r="N70" s="874"/>
      <c r="O70" s="874"/>
      <c r="P70" s="875"/>
      <c r="Q70" s="876">
        <v>6</v>
      </c>
      <c r="R70" s="830"/>
      <c r="S70" s="830"/>
      <c r="T70" s="830"/>
      <c r="U70" s="830"/>
      <c r="V70" s="830">
        <v>6</v>
      </c>
      <c r="W70" s="830"/>
      <c r="X70" s="830"/>
      <c r="Y70" s="830"/>
      <c r="Z70" s="830"/>
      <c r="AA70" s="830" t="s">
        <v>583</v>
      </c>
      <c r="AB70" s="830"/>
      <c r="AC70" s="830"/>
      <c r="AD70" s="830"/>
      <c r="AE70" s="830"/>
      <c r="AF70" s="830" t="s">
        <v>583</v>
      </c>
      <c r="AG70" s="830"/>
      <c r="AH70" s="830"/>
      <c r="AI70" s="830"/>
      <c r="AJ70" s="830"/>
      <c r="AK70" s="830" t="s">
        <v>583</v>
      </c>
      <c r="AL70" s="830"/>
      <c r="AM70" s="830"/>
      <c r="AN70" s="830"/>
      <c r="AO70" s="830"/>
      <c r="AP70" s="830" t="s">
        <v>583</v>
      </c>
      <c r="AQ70" s="830"/>
      <c r="AR70" s="830"/>
      <c r="AS70" s="830"/>
      <c r="AT70" s="830"/>
      <c r="AU70" s="830" t="s">
        <v>583</v>
      </c>
      <c r="AV70" s="830"/>
      <c r="AW70" s="830"/>
      <c r="AX70" s="830"/>
      <c r="AY70" s="830"/>
      <c r="AZ70" s="832" t="s">
        <v>573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566</v>
      </c>
      <c r="C71" s="874"/>
      <c r="D71" s="874"/>
      <c r="E71" s="874"/>
      <c r="F71" s="874"/>
      <c r="G71" s="874"/>
      <c r="H71" s="874"/>
      <c r="I71" s="874"/>
      <c r="J71" s="874"/>
      <c r="K71" s="874"/>
      <c r="L71" s="874"/>
      <c r="M71" s="874"/>
      <c r="N71" s="874"/>
      <c r="O71" s="874"/>
      <c r="P71" s="875"/>
      <c r="Q71" s="876">
        <v>80</v>
      </c>
      <c r="R71" s="830"/>
      <c r="S71" s="830"/>
      <c r="T71" s="830"/>
      <c r="U71" s="830"/>
      <c r="V71" s="830">
        <v>57</v>
      </c>
      <c r="W71" s="830"/>
      <c r="X71" s="830"/>
      <c r="Y71" s="830"/>
      <c r="Z71" s="830"/>
      <c r="AA71" s="830">
        <v>23</v>
      </c>
      <c r="AB71" s="830"/>
      <c r="AC71" s="830"/>
      <c r="AD71" s="830"/>
      <c r="AE71" s="830"/>
      <c r="AF71" s="830">
        <v>23</v>
      </c>
      <c r="AG71" s="830"/>
      <c r="AH71" s="830"/>
      <c r="AI71" s="830"/>
      <c r="AJ71" s="830"/>
      <c r="AK71" s="830" t="s">
        <v>583</v>
      </c>
      <c r="AL71" s="830"/>
      <c r="AM71" s="830"/>
      <c r="AN71" s="830"/>
      <c r="AO71" s="830"/>
      <c r="AP71" s="830" t="s">
        <v>583</v>
      </c>
      <c r="AQ71" s="830"/>
      <c r="AR71" s="830"/>
      <c r="AS71" s="830"/>
      <c r="AT71" s="830"/>
      <c r="AU71" s="830" t="s">
        <v>583</v>
      </c>
      <c r="AV71" s="830"/>
      <c r="AW71" s="830"/>
      <c r="AX71" s="830"/>
      <c r="AY71" s="830"/>
      <c r="AZ71" s="832" t="s">
        <v>572</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567</v>
      </c>
      <c r="C72" s="874"/>
      <c r="D72" s="874"/>
      <c r="E72" s="874"/>
      <c r="F72" s="874"/>
      <c r="G72" s="874"/>
      <c r="H72" s="874"/>
      <c r="I72" s="874"/>
      <c r="J72" s="874"/>
      <c r="K72" s="874"/>
      <c r="L72" s="874"/>
      <c r="M72" s="874"/>
      <c r="N72" s="874"/>
      <c r="O72" s="874"/>
      <c r="P72" s="875"/>
      <c r="Q72" s="876">
        <v>152422</v>
      </c>
      <c r="R72" s="830"/>
      <c r="S72" s="830"/>
      <c r="T72" s="830"/>
      <c r="U72" s="830"/>
      <c r="V72" s="830">
        <v>149637</v>
      </c>
      <c r="W72" s="830"/>
      <c r="X72" s="830"/>
      <c r="Y72" s="830"/>
      <c r="Z72" s="830"/>
      <c r="AA72" s="830">
        <v>2785</v>
      </c>
      <c r="AB72" s="830"/>
      <c r="AC72" s="830"/>
      <c r="AD72" s="830"/>
      <c r="AE72" s="830"/>
      <c r="AF72" s="830">
        <v>2785</v>
      </c>
      <c r="AG72" s="830"/>
      <c r="AH72" s="830"/>
      <c r="AI72" s="830"/>
      <c r="AJ72" s="830"/>
      <c r="AK72" s="830" t="s">
        <v>583</v>
      </c>
      <c r="AL72" s="830"/>
      <c r="AM72" s="830"/>
      <c r="AN72" s="830"/>
      <c r="AO72" s="830"/>
      <c r="AP72" s="830" t="s">
        <v>583</v>
      </c>
      <c r="AQ72" s="830"/>
      <c r="AR72" s="830"/>
      <c r="AS72" s="830"/>
      <c r="AT72" s="830"/>
      <c r="AU72" s="830" t="s">
        <v>583</v>
      </c>
      <c r="AV72" s="830"/>
      <c r="AW72" s="830"/>
      <c r="AX72" s="830"/>
      <c r="AY72" s="830"/>
      <c r="AZ72" s="832" t="s">
        <v>574</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568</v>
      </c>
      <c r="C73" s="874"/>
      <c r="D73" s="874"/>
      <c r="E73" s="874"/>
      <c r="F73" s="874"/>
      <c r="G73" s="874"/>
      <c r="H73" s="874"/>
      <c r="I73" s="874"/>
      <c r="J73" s="874"/>
      <c r="K73" s="874"/>
      <c r="L73" s="874"/>
      <c r="M73" s="874"/>
      <c r="N73" s="874"/>
      <c r="O73" s="874"/>
      <c r="P73" s="875"/>
      <c r="Q73" s="876">
        <v>1878</v>
      </c>
      <c r="R73" s="830"/>
      <c r="S73" s="830"/>
      <c r="T73" s="830"/>
      <c r="U73" s="830"/>
      <c r="V73" s="830">
        <v>1878</v>
      </c>
      <c r="W73" s="830"/>
      <c r="X73" s="830"/>
      <c r="Y73" s="830"/>
      <c r="Z73" s="830"/>
      <c r="AA73" s="830" t="s">
        <v>583</v>
      </c>
      <c r="AB73" s="830"/>
      <c r="AC73" s="830"/>
      <c r="AD73" s="830"/>
      <c r="AE73" s="830"/>
      <c r="AF73" s="830" t="s">
        <v>583</v>
      </c>
      <c r="AG73" s="830"/>
      <c r="AH73" s="830"/>
      <c r="AI73" s="830"/>
      <c r="AJ73" s="830"/>
      <c r="AK73" s="830" t="s">
        <v>583</v>
      </c>
      <c r="AL73" s="830"/>
      <c r="AM73" s="830"/>
      <c r="AN73" s="830"/>
      <c r="AO73" s="830"/>
      <c r="AP73" s="830" t="s">
        <v>583</v>
      </c>
      <c r="AQ73" s="830"/>
      <c r="AR73" s="830"/>
      <c r="AS73" s="830"/>
      <c r="AT73" s="830"/>
      <c r="AU73" s="830" t="s">
        <v>583</v>
      </c>
      <c r="AV73" s="830"/>
      <c r="AW73" s="830"/>
      <c r="AX73" s="830"/>
      <c r="AY73" s="830"/>
      <c r="AZ73" s="832" t="s">
        <v>572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569</v>
      </c>
      <c r="C74" s="874"/>
      <c r="D74" s="874"/>
      <c r="E74" s="874"/>
      <c r="F74" s="874"/>
      <c r="G74" s="874"/>
      <c r="H74" s="874"/>
      <c r="I74" s="874"/>
      <c r="J74" s="874"/>
      <c r="K74" s="874"/>
      <c r="L74" s="874"/>
      <c r="M74" s="874"/>
      <c r="N74" s="874"/>
      <c r="O74" s="874"/>
      <c r="P74" s="875"/>
      <c r="Q74" s="876">
        <v>11</v>
      </c>
      <c r="R74" s="830"/>
      <c r="S74" s="830"/>
      <c r="T74" s="830"/>
      <c r="U74" s="830"/>
      <c r="V74" s="830">
        <v>3</v>
      </c>
      <c r="W74" s="830"/>
      <c r="X74" s="830"/>
      <c r="Y74" s="830"/>
      <c r="Z74" s="830"/>
      <c r="AA74" s="830">
        <v>8</v>
      </c>
      <c r="AB74" s="830"/>
      <c r="AC74" s="830"/>
      <c r="AD74" s="830"/>
      <c r="AE74" s="830"/>
      <c r="AF74" s="830">
        <v>8</v>
      </c>
      <c r="AG74" s="830"/>
      <c r="AH74" s="830"/>
      <c r="AI74" s="830"/>
      <c r="AJ74" s="830"/>
      <c r="AK74" s="830" t="s">
        <v>583</v>
      </c>
      <c r="AL74" s="830"/>
      <c r="AM74" s="830"/>
      <c r="AN74" s="830"/>
      <c r="AO74" s="830"/>
      <c r="AP74" s="830" t="s">
        <v>583</v>
      </c>
      <c r="AQ74" s="830"/>
      <c r="AR74" s="830"/>
      <c r="AS74" s="830"/>
      <c r="AT74" s="830"/>
      <c r="AU74" s="830" t="s">
        <v>583</v>
      </c>
      <c r="AV74" s="830"/>
      <c r="AW74" s="830"/>
      <c r="AX74" s="830"/>
      <c r="AY74" s="830"/>
      <c r="AZ74" s="832" t="s">
        <v>575</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569</v>
      </c>
      <c r="C75" s="874"/>
      <c r="D75" s="874"/>
      <c r="E75" s="874"/>
      <c r="F75" s="874"/>
      <c r="G75" s="874"/>
      <c r="H75" s="874"/>
      <c r="I75" s="874"/>
      <c r="J75" s="874"/>
      <c r="K75" s="874"/>
      <c r="L75" s="874"/>
      <c r="M75" s="874"/>
      <c r="N75" s="874"/>
      <c r="O75" s="874"/>
      <c r="P75" s="875"/>
      <c r="Q75" s="877">
        <v>51</v>
      </c>
      <c r="R75" s="878"/>
      <c r="S75" s="878"/>
      <c r="T75" s="878"/>
      <c r="U75" s="834"/>
      <c r="V75" s="879">
        <v>51</v>
      </c>
      <c r="W75" s="878"/>
      <c r="X75" s="878"/>
      <c r="Y75" s="878"/>
      <c r="Z75" s="834"/>
      <c r="AA75" s="830" t="s">
        <v>583</v>
      </c>
      <c r="AB75" s="830"/>
      <c r="AC75" s="830"/>
      <c r="AD75" s="830"/>
      <c r="AE75" s="830"/>
      <c r="AF75" s="830" t="s">
        <v>583</v>
      </c>
      <c r="AG75" s="830"/>
      <c r="AH75" s="830"/>
      <c r="AI75" s="830"/>
      <c r="AJ75" s="830"/>
      <c r="AK75" s="830" t="s">
        <v>583</v>
      </c>
      <c r="AL75" s="830"/>
      <c r="AM75" s="830"/>
      <c r="AN75" s="830"/>
      <c r="AO75" s="830"/>
      <c r="AP75" s="830" t="s">
        <v>583</v>
      </c>
      <c r="AQ75" s="830"/>
      <c r="AR75" s="830"/>
      <c r="AS75" s="830"/>
      <c r="AT75" s="830"/>
      <c r="AU75" s="830" t="s">
        <v>583</v>
      </c>
      <c r="AV75" s="830"/>
      <c r="AW75" s="830"/>
      <c r="AX75" s="830"/>
      <c r="AY75" s="830"/>
      <c r="AZ75" s="832" t="s">
        <v>576</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570</v>
      </c>
      <c r="C76" s="874"/>
      <c r="D76" s="874"/>
      <c r="E76" s="874"/>
      <c r="F76" s="874"/>
      <c r="G76" s="874"/>
      <c r="H76" s="874"/>
      <c r="I76" s="874"/>
      <c r="J76" s="874"/>
      <c r="K76" s="874"/>
      <c r="L76" s="874"/>
      <c r="M76" s="874"/>
      <c r="N76" s="874"/>
      <c r="O76" s="874"/>
      <c r="P76" s="875"/>
      <c r="Q76" s="877">
        <v>67</v>
      </c>
      <c r="R76" s="878"/>
      <c r="S76" s="878"/>
      <c r="T76" s="878"/>
      <c r="U76" s="834"/>
      <c r="V76" s="879">
        <v>67</v>
      </c>
      <c r="W76" s="878"/>
      <c r="X76" s="878"/>
      <c r="Y76" s="878"/>
      <c r="Z76" s="834"/>
      <c r="AA76" s="830" t="s">
        <v>583</v>
      </c>
      <c r="AB76" s="830"/>
      <c r="AC76" s="830"/>
      <c r="AD76" s="830"/>
      <c r="AE76" s="830"/>
      <c r="AF76" s="830" t="s">
        <v>583</v>
      </c>
      <c r="AG76" s="830"/>
      <c r="AH76" s="830"/>
      <c r="AI76" s="830"/>
      <c r="AJ76" s="830"/>
      <c r="AK76" s="830" t="s">
        <v>583</v>
      </c>
      <c r="AL76" s="830"/>
      <c r="AM76" s="830"/>
      <c r="AN76" s="830"/>
      <c r="AO76" s="830"/>
      <c r="AP76" s="830" t="s">
        <v>583</v>
      </c>
      <c r="AQ76" s="830"/>
      <c r="AR76" s="830"/>
      <c r="AS76" s="830"/>
      <c r="AT76" s="830"/>
      <c r="AU76" s="830" t="s">
        <v>583</v>
      </c>
      <c r="AV76" s="830"/>
      <c r="AW76" s="830"/>
      <c r="AX76" s="830"/>
      <c r="AY76" s="830"/>
      <c r="AZ76" s="832" t="s">
        <v>572</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571</v>
      </c>
      <c r="C77" s="874"/>
      <c r="D77" s="874"/>
      <c r="E77" s="874"/>
      <c r="F77" s="874"/>
      <c r="G77" s="874"/>
      <c r="H77" s="874"/>
      <c r="I77" s="874"/>
      <c r="J77" s="874"/>
      <c r="K77" s="874"/>
      <c r="L77" s="874"/>
      <c r="M77" s="874"/>
      <c r="N77" s="874"/>
      <c r="O77" s="874"/>
      <c r="P77" s="875"/>
      <c r="Q77" s="877">
        <v>1062</v>
      </c>
      <c r="R77" s="878"/>
      <c r="S77" s="878"/>
      <c r="T77" s="878"/>
      <c r="U77" s="834"/>
      <c r="V77" s="879">
        <v>1062</v>
      </c>
      <c r="W77" s="878"/>
      <c r="X77" s="878"/>
      <c r="Y77" s="878"/>
      <c r="Z77" s="834"/>
      <c r="AA77" s="830" t="s">
        <v>583</v>
      </c>
      <c r="AB77" s="830"/>
      <c r="AC77" s="830"/>
      <c r="AD77" s="830"/>
      <c r="AE77" s="830"/>
      <c r="AF77" s="830" t="s">
        <v>583</v>
      </c>
      <c r="AG77" s="830"/>
      <c r="AH77" s="830"/>
      <c r="AI77" s="830"/>
      <c r="AJ77" s="830"/>
      <c r="AK77" s="830" t="s">
        <v>583</v>
      </c>
      <c r="AL77" s="830"/>
      <c r="AM77" s="830"/>
      <c r="AN77" s="830"/>
      <c r="AO77" s="830"/>
      <c r="AP77" s="879">
        <v>478</v>
      </c>
      <c r="AQ77" s="878"/>
      <c r="AR77" s="878"/>
      <c r="AS77" s="878"/>
      <c r="AT77" s="834"/>
      <c r="AU77" s="879">
        <v>394</v>
      </c>
      <c r="AV77" s="878"/>
      <c r="AW77" s="878"/>
      <c r="AX77" s="878"/>
      <c r="AY77" s="834"/>
      <c r="AZ77" s="832" t="s">
        <v>572</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3928</v>
      </c>
      <c r="AG88" s="844"/>
      <c r="AH88" s="844"/>
      <c r="AI88" s="844"/>
      <c r="AJ88" s="844"/>
      <c r="AK88" s="841"/>
      <c r="AL88" s="841"/>
      <c r="AM88" s="841"/>
      <c r="AN88" s="841"/>
      <c r="AO88" s="841"/>
      <c r="AP88" s="844">
        <v>478</v>
      </c>
      <c r="AQ88" s="844"/>
      <c r="AR88" s="844"/>
      <c r="AS88" s="844"/>
      <c r="AT88" s="844"/>
      <c r="AU88" s="844">
        <v>394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159</v>
      </c>
      <c r="CS102" s="852"/>
      <c r="CT102" s="852"/>
      <c r="CU102" s="852"/>
      <c r="CV102" s="891"/>
      <c r="CW102" s="890">
        <v>272</v>
      </c>
      <c r="CX102" s="852"/>
      <c r="CY102" s="852"/>
      <c r="CZ102" s="852"/>
      <c r="DA102" s="891"/>
      <c r="DB102" s="890">
        <v>90</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15">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2441206</v>
      </c>
      <c r="AB110" s="900"/>
      <c r="AC110" s="900"/>
      <c r="AD110" s="900"/>
      <c r="AE110" s="901"/>
      <c r="AF110" s="902">
        <v>2444018</v>
      </c>
      <c r="AG110" s="900"/>
      <c r="AH110" s="900"/>
      <c r="AI110" s="900"/>
      <c r="AJ110" s="901"/>
      <c r="AK110" s="902">
        <v>2508783</v>
      </c>
      <c r="AL110" s="900"/>
      <c r="AM110" s="900"/>
      <c r="AN110" s="900"/>
      <c r="AO110" s="901"/>
      <c r="AP110" s="903">
        <v>24.2</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26192179</v>
      </c>
      <c r="BR110" s="931"/>
      <c r="BS110" s="931"/>
      <c r="BT110" s="931"/>
      <c r="BU110" s="931"/>
      <c r="BV110" s="931">
        <v>26066429</v>
      </c>
      <c r="BW110" s="931"/>
      <c r="BX110" s="931"/>
      <c r="BY110" s="931"/>
      <c r="BZ110" s="931"/>
      <c r="CA110" s="931">
        <v>29889159</v>
      </c>
      <c r="CB110" s="931"/>
      <c r="CC110" s="931"/>
      <c r="CD110" s="931"/>
      <c r="CE110" s="931"/>
      <c r="CF110" s="944">
        <v>288.8</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6739573</v>
      </c>
      <c r="BR112" s="926"/>
      <c r="BS112" s="926"/>
      <c r="BT112" s="926"/>
      <c r="BU112" s="926"/>
      <c r="BV112" s="926">
        <v>6573830</v>
      </c>
      <c r="BW112" s="926"/>
      <c r="BX112" s="926"/>
      <c r="BY112" s="926"/>
      <c r="BZ112" s="926"/>
      <c r="CA112" s="926">
        <v>6326138</v>
      </c>
      <c r="CB112" s="926"/>
      <c r="CC112" s="926"/>
      <c r="CD112" s="926"/>
      <c r="CE112" s="926"/>
      <c r="CF112" s="920">
        <v>61.1</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572733</v>
      </c>
      <c r="AB113" s="938"/>
      <c r="AC113" s="938"/>
      <c r="AD113" s="938"/>
      <c r="AE113" s="939"/>
      <c r="AF113" s="940">
        <v>542828</v>
      </c>
      <c r="AG113" s="938"/>
      <c r="AH113" s="938"/>
      <c r="AI113" s="938"/>
      <c r="AJ113" s="939"/>
      <c r="AK113" s="940">
        <v>578524</v>
      </c>
      <c r="AL113" s="938"/>
      <c r="AM113" s="938"/>
      <c r="AN113" s="938"/>
      <c r="AO113" s="939"/>
      <c r="AP113" s="941">
        <v>5.6</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v>387141</v>
      </c>
      <c r="BR113" s="926"/>
      <c r="BS113" s="926"/>
      <c r="BT113" s="926"/>
      <c r="BU113" s="926"/>
      <c r="BV113" s="926">
        <v>299433</v>
      </c>
      <c r="BW113" s="926"/>
      <c r="BX113" s="926"/>
      <c r="BY113" s="926"/>
      <c r="BZ113" s="926"/>
      <c r="CA113" s="926">
        <v>393780</v>
      </c>
      <c r="CB113" s="926"/>
      <c r="CC113" s="926"/>
      <c r="CD113" s="926"/>
      <c r="CE113" s="926"/>
      <c r="CF113" s="920">
        <v>3.8</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119028</v>
      </c>
      <c r="AB114" s="959"/>
      <c r="AC114" s="959"/>
      <c r="AD114" s="959"/>
      <c r="AE114" s="960"/>
      <c r="AF114" s="961">
        <v>101701</v>
      </c>
      <c r="AG114" s="959"/>
      <c r="AH114" s="959"/>
      <c r="AI114" s="959"/>
      <c r="AJ114" s="960"/>
      <c r="AK114" s="961">
        <v>79408</v>
      </c>
      <c r="AL114" s="959"/>
      <c r="AM114" s="959"/>
      <c r="AN114" s="959"/>
      <c r="AO114" s="960"/>
      <c r="AP114" s="962">
        <v>0.8</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2572358</v>
      </c>
      <c r="BR114" s="926"/>
      <c r="BS114" s="926"/>
      <c r="BT114" s="926"/>
      <c r="BU114" s="926"/>
      <c r="BV114" s="926">
        <v>2406540</v>
      </c>
      <c r="BW114" s="926"/>
      <c r="BX114" s="926"/>
      <c r="BY114" s="926"/>
      <c r="BZ114" s="926"/>
      <c r="CA114" s="926">
        <v>2445090</v>
      </c>
      <c r="CB114" s="926"/>
      <c r="CC114" s="926"/>
      <c r="CD114" s="926"/>
      <c r="CE114" s="926"/>
      <c r="CF114" s="920">
        <v>23.6</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6899</v>
      </c>
      <c r="AB115" s="938"/>
      <c r="AC115" s="938"/>
      <c r="AD115" s="938"/>
      <c r="AE115" s="939"/>
      <c r="AF115" s="940">
        <v>11726</v>
      </c>
      <c r="AG115" s="938"/>
      <c r="AH115" s="938"/>
      <c r="AI115" s="938"/>
      <c r="AJ115" s="939"/>
      <c r="AK115" s="940">
        <v>10941</v>
      </c>
      <c r="AL115" s="938"/>
      <c r="AM115" s="938"/>
      <c r="AN115" s="938"/>
      <c r="AO115" s="939"/>
      <c r="AP115" s="941">
        <v>0.1</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39</v>
      </c>
      <c r="AB116" s="959"/>
      <c r="AC116" s="959"/>
      <c r="AD116" s="959"/>
      <c r="AE116" s="960"/>
      <c r="AF116" s="961">
        <v>70</v>
      </c>
      <c r="AG116" s="959"/>
      <c r="AH116" s="959"/>
      <c r="AI116" s="959"/>
      <c r="AJ116" s="960"/>
      <c r="AK116" s="961">
        <v>456</v>
      </c>
      <c r="AL116" s="959"/>
      <c r="AM116" s="959"/>
      <c r="AN116" s="959"/>
      <c r="AO116" s="960"/>
      <c r="AP116" s="962">
        <v>0</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3139905</v>
      </c>
      <c r="AB117" s="979"/>
      <c r="AC117" s="979"/>
      <c r="AD117" s="979"/>
      <c r="AE117" s="980"/>
      <c r="AF117" s="981">
        <v>3100343</v>
      </c>
      <c r="AG117" s="979"/>
      <c r="AH117" s="979"/>
      <c r="AI117" s="979"/>
      <c r="AJ117" s="980"/>
      <c r="AK117" s="981">
        <v>3178112</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35891251</v>
      </c>
      <c r="BR119" s="1000"/>
      <c r="BS119" s="1000"/>
      <c r="BT119" s="1000"/>
      <c r="BU119" s="1000"/>
      <c r="BV119" s="1000">
        <v>35346232</v>
      </c>
      <c r="BW119" s="1000"/>
      <c r="BX119" s="1000"/>
      <c r="BY119" s="1000"/>
      <c r="BZ119" s="1000"/>
      <c r="CA119" s="1000">
        <v>39054167</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6166881</v>
      </c>
      <c r="BR120" s="931"/>
      <c r="BS120" s="931"/>
      <c r="BT120" s="931"/>
      <c r="BU120" s="931"/>
      <c r="BV120" s="931">
        <v>6566121</v>
      </c>
      <c r="BW120" s="931"/>
      <c r="BX120" s="931"/>
      <c r="BY120" s="931"/>
      <c r="BZ120" s="931"/>
      <c r="CA120" s="931">
        <v>6462955</v>
      </c>
      <c r="CB120" s="931"/>
      <c r="CC120" s="931"/>
      <c r="CD120" s="931"/>
      <c r="CE120" s="931"/>
      <c r="CF120" s="944">
        <v>62.4</v>
      </c>
      <c r="CG120" s="945"/>
      <c r="CH120" s="945"/>
      <c r="CI120" s="945"/>
      <c r="CJ120" s="945"/>
      <c r="CK120" s="1006" t="s">
        <v>452</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4159198</v>
      </c>
      <c r="DM120" s="931"/>
      <c r="DN120" s="931"/>
      <c r="DO120" s="931"/>
      <c r="DP120" s="931"/>
      <c r="DQ120" s="931">
        <v>4034137</v>
      </c>
      <c r="DR120" s="931"/>
      <c r="DS120" s="931"/>
      <c r="DT120" s="931"/>
      <c r="DU120" s="931"/>
      <c r="DV120" s="932">
        <v>39</v>
      </c>
      <c r="DW120" s="932"/>
      <c r="DX120" s="932"/>
      <c r="DY120" s="932"/>
      <c r="DZ120" s="933"/>
    </row>
    <row r="121" spans="1:130" s="230" customFormat="1" ht="26.25" customHeight="1" x14ac:dyDescent="0.15">
      <c r="A121" s="1057"/>
      <c r="B121" s="949"/>
      <c r="C121" s="974" t="s">
        <v>453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454</v>
      </c>
      <c r="BA121" s="923"/>
      <c r="BB121" s="923"/>
      <c r="BC121" s="923"/>
      <c r="BD121" s="923"/>
      <c r="BE121" s="923"/>
      <c r="BF121" s="923"/>
      <c r="BG121" s="923"/>
      <c r="BH121" s="923"/>
      <c r="BI121" s="923"/>
      <c r="BJ121" s="923"/>
      <c r="BK121" s="923"/>
      <c r="BL121" s="923"/>
      <c r="BM121" s="923"/>
      <c r="BN121" s="923"/>
      <c r="BO121" s="923"/>
      <c r="BP121" s="924"/>
      <c r="BQ121" s="925">
        <v>15424</v>
      </c>
      <c r="BR121" s="926"/>
      <c r="BS121" s="926"/>
      <c r="BT121" s="926"/>
      <c r="BU121" s="926"/>
      <c r="BV121" s="926">
        <v>8169</v>
      </c>
      <c r="BW121" s="926"/>
      <c r="BX121" s="926"/>
      <c r="BY121" s="926"/>
      <c r="BZ121" s="926"/>
      <c r="CA121" s="926">
        <v>9078</v>
      </c>
      <c r="CB121" s="926"/>
      <c r="CC121" s="926"/>
      <c r="CD121" s="926"/>
      <c r="CE121" s="926"/>
      <c r="CF121" s="920">
        <v>0.1</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1693161</v>
      </c>
      <c r="DH121" s="926"/>
      <c r="DI121" s="926"/>
      <c r="DJ121" s="926"/>
      <c r="DK121" s="926"/>
      <c r="DL121" s="926">
        <v>2033350</v>
      </c>
      <c r="DM121" s="926"/>
      <c r="DN121" s="926"/>
      <c r="DO121" s="926"/>
      <c r="DP121" s="926"/>
      <c r="DQ121" s="926">
        <v>1972305</v>
      </c>
      <c r="DR121" s="926"/>
      <c r="DS121" s="926"/>
      <c r="DT121" s="926"/>
      <c r="DU121" s="926"/>
      <c r="DV121" s="927">
        <v>19.100000000000001</v>
      </c>
      <c r="DW121" s="927"/>
      <c r="DX121" s="927"/>
      <c r="DY121" s="927"/>
      <c r="DZ121" s="928"/>
    </row>
    <row r="122" spans="1:130" s="230" customFormat="1" ht="26.25" customHeight="1" x14ac:dyDescent="0.15">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455</v>
      </c>
      <c r="BA122" s="965"/>
      <c r="BB122" s="965"/>
      <c r="BC122" s="965"/>
      <c r="BD122" s="965"/>
      <c r="BE122" s="965"/>
      <c r="BF122" s="965"/>
      <c r="BG122" s="965"/>
      <c r="BH122" s="965"/>
      <c r="BI122" s="965"/>
      <c r="BJ122" s="965"/>
      <c r="BK122" s="965"/>
      <c r="BL122" s="965"/>
      <c r="BM122" s="965"/>
      <c r="BN122" s="965"/>
      <c r="BO122" s="965"/>
      <c r="BP122" s="966"/>
      <c r="BQ122" s="999">
        <v>21448397</v>
      </c>
      <c r="BR122" s="1000"/>
      <c r="BS122" s="1000"/>
      <c r="BT122" s="1000"/>
      <c r="BU122" s="1000"/>
      <c r="BV122" s="1000">
        <v>21857516</v>
      </c>
      <c r="BW122" s="1000"/>
      <c r="BX122" s="1000"/>
      <c r="BY122" s="1000"/>
      <c r="BZ122" s="1000"/>
      <c r="CA122" s="1000">
        <v>22516623</v>
      </c>
      <c r="CB122" s="1000"/>
      <c r="CC122" s="1000"/>
      <c r="CD122" s="1000"/>
      <c r="CE122" s="1000"/>
      <c r="CF122" s="1017">
        <v>217.5</v>
      </c>
      <c r="CG122" s="1018"/>
      <c r="CH122" s="1018"/>
      <c r="CI122" s="1018"/>
      <c r="CJ122" s="1018"/>
      <c r="CK122" s="1009"/>
      <c r="CL122" s="1010"/>
      <c r="CM122" s="1010"/>
      <c r="CN122" s="1010"/>
      <c r="CO122" s="1011"/>
      <c r="CP122" s="1019" t="s">
        <v>143</v>
      </c>
      <c r="CQ122" s="1020"/>
      <c r="CR122" s="1020"/>
      <c r="CS122" s="1020"/>
      <c r="CT122" s="1020"/>
      <c r="CU122" s="1020"/>
      <c r="CV122" s="1020"/>
      <c r="CW122" s="1020"/>
      <c r="CX122" s="1020"/>
      <c r="CY122" s="1020"/>
      <c r="CZ122" s="1020"/>
      <c r="DA122" s="1020"/>
      <c r="DB122" s="1020"/>
      <c r="DC122" s="1020"/>
      <c r="DD122" s="1020"/>
      <c r="DE122" s="1020"/>
      <c r="DF122" s="1021"/>
      <c r="DG122" s="925">
        <v>418781</v>
      </c>
      <c r="DH122" s="926"/>
      <c r="DI122" s="926"/>
      <c r="DJ122" s="926"/>
      <c r="DK122" s="926"/>
      <c r="DL122" s="926">
        <v>318303</v>
      </c>
      <c r="DM122" s="926"/>
      <c r="DN122" s="926"/>
      <c r="DO122" s="926"/>
      <c r="DP122" s="926"/>
      <c r="DQ122" s="926">
        <v>249179</v>
      </c>
      <c r="DR122" s="926"/>
      <c r="DS122" s="926"/>
      <c r="DT122" s="926"/>
      <c r="DU122" s="926"/>
      <c r="DV122" s="927">
        <v>2.4</v>
      </c>
      <c r="DW122" s="927"/>
      <c r="DX122" s="927"/>
      <c r="DY122" s="927"/>
      <c r="DZ122" s="928"/>
    </row>
    <row r="123" spans="1:130" s="230" customFormat="1" ht="26.25" customHeight="1" x14ac:dyDescent="0.15">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456</v>
      </c>
      <c r="BP123" s="1005"/>
      <c r="BQ123" s="1063">
        <v>27630702</v>
      </c>
      <c r="BR123" s="1064"/>
      <c r="BS123" s="1064"/>
      <c r="BT123" s="1064"/>
      <c r="BU123" s="1064"/>
      <c r="BV123" s="1064">
        <v>28431806</v>
      </c>
      <c r="BW123" s="1064"/>
      <c r="BX123" s="1064"/>
      <c r="BY123" s="1064"/>
      <c r="BZ123" s="1064"/>
      <c r="CA123" s="1064">
        <v>28988656</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69800</v>
      </c>
      <c r="DH123" s="959"/>
      <c r="DI123" s="959"/>
      <c r="DJ123" s="959"/>
      <c r="DK123" s="960"/>
      <c r="DL123" s="961">
        <v>59959</v>
      </c>
      <c r="DM123" s="959"/>
      <c r="DN123" s="959"/>
      <c r="DO123" s="959"/>
      <c r="DP123" s="960"/>
      <c r="DQ123" s="961">
        <v>66804</v>
      </c>
      <c r="DR123" s="959"/>
      <c r="DS123" s="959"/>
      <c r="DT123" s="959"/>
      <c r="DU123" s="960"/>
      <c r="DV123" s="962">
        <v>0.6</v>
      </c>
      <c r="DW123" s="963"/>
      <c r="DX123" s="963"/>
      <c r="DY123" s="963"/>
      <c r="DZ123" s="964"/>
    </row>
    <row r="124" spans="1:130" s="230" customFormat="1" ht="26.25" customHeight="1" thickBot="1" x14ac:dyDescent="0.2">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77.7</v>
      </c>
      <c r="BR124" s="1027"/>
      <c r="BS124" s="1027"/>
      <c r="BT124" s="1027"/>
      <c r="BU124" s="1027"/>
      <c r="BV124" s="1027">
        <v>67.3</v>
      </c>
      <c r="BW124" s="1027"/>
      <c r="BX124" s="1027"/>
      <c r="BY124" s="1027"/>
      <c r="BZ124" s="1027"/>
      <c r="CA124" s="1027">
        <v>97.2</v>
      </c>
      <c r="CB124" s="1027"/>
      <c r="CC124" s="1027"/>
      <c r="CD124" s="1027"/>
      <c r="CE124" s="1027"/>
      <c r="CF124" s="1028"/>
      <c r="CG124" s="1029"/>
      <c r="CH124" s="1029"/>
      <c r="CI124" s="1029"/>
      <c r="CJ124" s="1030"/>
      <c r="CK124" s="1012"/>
      <c r="CL124" s="1012"/>
      <c r="CM124" s="1012"/>
      <c r="CN124" s="1012"/>
      <c r="CO124" s="1013"/>
      <c r="CP124" s="1019" t="s">
        <v>458</v>
      </c>
      <c r="CQ124" s="1020"/>
      <c r="CR124" s="1020"/>
      <c r="CS124" s="1020"/>
      <c r="CT124" s="1020"/>
      <c r="CU124" s="1020"/>
      <c r="CV124" s="1020"/>
      <c r="CW124" s="1020"/>
      <c r="CX124" s="1020"/>
      <c r="CY124" s="1020"/>
      <c r="CZ124" s="1020"/>
      <c r="DA124" s="1020"/>
      <c r="DB124" s="1020"/>
      <c r="DC124" s="1020"/>
      <c r="DD124" s="1020"/>
      <c r="DE124" s="1020"/>
      <c r="DF124" s="1021"/>
      <c r="DG124" s="1004">
        <v>4557831</v>
      </c>
      <c r="DH124" s="986"/>
      <c r="DI124" s="986"/>
      <c r="DJ124" s="986"/>
      <c r="DK124" s="987"/>
      <c r="DL124" s="985">
        <v>3020</v>
      </c>
      <c r="DM124" s="986"/>
      <c r="DN124" s="986"/>
      <c r="DO124" s="986"/>
      <c r="DP124" s="987"/>
      <c r="DQ124" s="985">
        <v>3713</v>
      </c>
      <c r="DR124" s="986"/>
      <c r="DS124" s="986"/>
      <c r="DT124" s="986"/>
      <c r="DU124" s="987"/>
      <c r="DV124" s="988">
        <v>0</v>
      </c>
      <c r="DW124" s="989"/>
      <c r="DX124" s="989"/>
      <c r="DY124" s="989"/>
      <c r="DZ124" s="990"/>
    </row>
    <row r="125" spans="1:130" s="230" customFormat="1" ht="26.25" customHeight="1" x14ac:dyDescent="0.15">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459</v>
      </c>
      <c r="CL125" s="1007"/>
      <c r="CM125" s="1007"/>
      <c r="CN125" s="1007"/>
      <c r="CO125" s="1008"/>
      <c r="CP125" s="929" t="s">
        <v>460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6899</v>
      </c>
      <c r="AB127" s="959"/>
      <c r="AC127" s="959"/>
      <c r="AD127" s="959"/>
      <c r="AE127" s="960"/>
      <c r="AF127" s="961">
        <v>11726</v>
      </c>
      <c r="AG127" s="959"/>
      <c r="AH127" s="959"/>
      <c r="AI127" s="959"/>
      <c r="AJ127" s="960"/>
      <c r="AK127" s="961">
        <v>10941</v>
      </c>
      <c r="AL127" s="959"/>
      <c r="AM127" s="959"/>
      <c r="AN127" s="959"/>
      <c r="AO127" s="960"/>
      <c r="AP127" s="962">
        <v>0.1</v>
      </c>
      <c r="AQ127" s="963"/>
      <c r="AR127" s="963"/>
      <c r="AS127" s="963"/>
      <c r="AT127" s="964"/>
      <c r="AU127" s="232"/>
      <c r="AV127" s="232"/>
      <c r="AW127" s="232"/>
      <c r="AX127" s="1031" t="s">
        <v>463</v>
      </c>
      <c r="AY127" s="1032"/>
      <c r="AZ127" s="1032"/>
      <c r="BA127" s="1032"/>
      <c r="BB127" s="1032"/>
      <c r="BC127" s="1032"/>
      <c r="BD127" s="1032"/>
      <c r="BE127" s="1033"/>
      <c r="BF127" s="1034" t="s">
        <v>464</v>
      </c>
      <c r="BG127" s="1032"/>
      <c r="BH127" s="1032"/>
      <c r="BI127" s="1032"/>
      <c r="BJ127" s="1032"/>
      <c r="BK127" s="1032"/>
      <c r="BL127" s="1033"/>
      <c r="BM127" s="1034" t="s">
        <v>465</v>
      </c>
      <c r="BN127" s="1032"/>
      <c r="BO127" s="1032"/>
      <c r="BP127" s="1032"/>
      <c r="BQ127" s="1032"/>
      <c r="BR127" s="1032"/>
      <c r="BS127" s="1033"/>
      <c r="BT127" s="1034" t="s">
        <v>466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469</v>
      </c>
      <c r="X128" s="1043"/>
      <c r="Y128" s="1043"/>
      <c r="Z128" s="1044"/>
      <c r="AA128" s="1045">
        <v>16116</v>
      </c>
      <c r="AB128" s="1046"/>
      <c r="AC128" s="1046"/>
      <c r="AD128" s="1046"/>
      <c r="AE128" s="1047"/>
      <c r="AF128" s="1048">
        <v>19328</v>
      </c>
      <c r="AG128" s="1046"/>
      <c r="AH128" s="1046"/>
      <c r="AI128" s="1046"/>
      <c r="AJ128" s="1047"/>
      <c r="AK128" s="1048">
        <v>30553</v>
      </c>
      <c r="AL128" s="1046"/>
      <c r="AM128" s="1046"/>
      <c r="AN128" s="1046"/>
      <c r="AO128" s="1047"/>
      <c r="AP128" s="1049"/>
      <c r="AQ128" s="1050"/>
      <c r="AR128" s="1050"/>
      <c r="AS128" s="1050"/>
      <c r="AT128" s="1051"/>
      <c r="AU128" s="232"/>
      <c r="AV128" s="232"/>
      <c r="AW128" s="232"/>
      <c r="AX128" s="896" t="s">
        <v>470</v>
      </c>
      <c r="AY128" s="897"/>
      <c r="AZ128" s="897"/>
      <c r="BA128" s="897"/>
      <c r="BB128" s="897"/>
      <c r="BC128" s="897"/>
      <c r="BD128" s="897"/>
      <c r="BE128" s="898"/>
      <c r="BF128" s="1052" t="s">
        <v>122</v>
      </c>
      <c r="BG128" s="1053"/>
      <c r="BH128" s="1053"/>
      <c r="BI128" s="1053"/>
      <c r="BJ128" s="1053"/>
      <c r="BK128" s="1053"/>
      <c r="BL128" s="1054"/>
      <c r="BM128" s="1052">
        <v>13.02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472</v>
      </c>
      <c r="X129" s="1071"/>
      <c r="Y129" s="1071"/>
      <c r="Z129" s="1072"/>
      <c r="AA129" s="958">
        <v>12726166</v>
      </c>
      <c r="AB129" s="959"/>
      <c r="AC129" s="959"/>
      <c r="AD129" s="959"/>
      <c r="AE129" s="960"/>
      <c r="AF129" s="961">
        <v>12254244</v>
      </c>
      <c r="AG129" s="959"/>
      <c r="AH129" s="959"/>
      <c r="AI129" s="959"/>
      <c r="AJ129" s="960"/>
      <c r="AK129" s="961">
        <v>12325099</v>
      </c>
      <c r="AL129" s="959"/>
      <c r="AM129" s="959"/>
      <c r="AN129" s="959"/>
      <c r="AO129" s="960"/>
      <c r="AP129" s="1073"/>
      <c r="AQ129" s="1074"/>
      <c r="AR129" s="1074"/>
      <c r="AS129" s="1074"/>
      <c r="AT129" s="1075"/>
      <c r="AU129" s="233"/>
      <c r="AV129" s="233"/>
      <c r="AW129" s="233"/>
      <c r="AX129" s="1065" t="s">
        <v>473</v>
      </c>
      <c r="AY129" s="923"/>
      <c r="AZ129" s="923"/>
      <c r="BA129" s="923"/>
      <c r="BB129" s="923"/>
      <c r="BC129" s="923"/>
      <c r="BD129" s="923"/>
      <c r="BE129" s="924"/>
      <c r="BF129" s="1066" t="s">
        <v>122</v>
      </c>
      <c r="BG129" s="1067"/>
      <c r="BH129" s="1067"/>
      <c r="BI129" s="1067"/>
      <c r="BJ129" s="1067"/>
      <c r="BK129" s="1067"/>
      <c r="BL129" s="1068"/>
      <c r="BM129" s="1066">
        <v>18.02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475</v>
      </c>
      <c r="X130" s="1071"/>
      <c r="Y130" s="1071"/>
      <c r="Z130" s="1072"/>
      <c r="AA130" s="958">
        <v>2107177</v>
      </c>
      <c r="AB130" s="959"/>
      <c r="AC130" s="959"/>
      <c r="AD130" s="959"/>
      <c r="AE130" s="960"/>
      <c r="AF130" s="961">
        <v>1986812</v>
      </c>
      <c r="AG130" s="959"/>
      <c r="AH130" s="959"/>
      <c r="AI130" s="959"/>
      <c r="AJ130" s="960"/>
      <c r="AK130" s="961">
        <v>1974111</v>
      </c>
      <c r="AL130" s="959"/>
      <c r="AM130" s="959"/>
      <c r="AN130" s="959"/>
      <c r="AO130" s="960"/>
      <c r="AP130" s="1073"/>
      <c r="AQ130" s="1074"/>
      <c r="AR130" s="1074"/>
      <c r="AS130" s="1074"/>
      <c r="AT130" s="1075"/>
      <c r="AU130" s="233"/>
      <c r="AV130" s="233"/>
      <c r="AW130" s="233"/>
      <c r="AX130" s="1065" t="s">
        <v>476</v>
      </c>
      <c r="AY130" s="923"/>
      <c r="AZ130" s="923"/>
      <c r="BA130" s="923"/>
      <c r="BB130" s="923"/>
      <c r="BC130" s="923"/>
      <c r="BD130" s="923"/>
      <c r="BE130" s="924"/>
      <c r="BF130" s="1101">
        <v>10.5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477</v>
      </c>
      <c r="X131" s="1108"/>
      <c r="Y131" s="1108"/>
      <c r="Z131" s="1109"/>
      <c r="AA131" s="1004">
        <v>10618989</v>
      </c>
      <c r="AB131" s="986"/>
      <c r="AC131" s="986"/>
      <c r="AD131" s="986"/>
      <c r="AE131" s="987"/>
      <c r="AF131" s="985">
        <v>10267432</v>
      </c>
      <c r="AG131" s="986"/>
      <c r="AH131" s="986"/>
      <c r="AI131" s="986"/>
      <c r="AJ131" s="987"/>
      <c r="AK131" s="985">
        <v>10350988</v>
      </c>
      <c r="AL131" s="986"/>
      <c r="AM131" s="986"/>
      <c r="AN131" s="986"/>
      <c r="AO131" s="987"/>
      <c r="AP131" s="1110"/>
      <c r="AQ131" s="1111"/>
      <c r="AR131" s="1111"/>
      <c r="AS131" s="1111"/>
      <c r="AT131" s="1112"/>
      <c r="AU131" s="233"/>
      <c r="AV131" s="233"/>
      <c r="AW131" s="233"/>
      <c r="AX131" s="1083" t="s">
        <v>478</v>
      </c>
      <c r="AY131" s="726"/>
      <c r="AZ131" s="726"/>
      <c r="BA131" s="726"/>
      <c r="BB131" s="726"/>
      <c r="BC131" s="726"/>
      <c r="BD131" s="726"/>
      <c r="BE131" s="1036"/>
      <c r="BF131" s="1084">
        <v>97.2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480</v>
      </c>
      <c r="W132" s="1094"/>
      <c r="X132" s="1094"/>
      <c r="Y132" s="1094"/>
      <c r="Z132" s="1095"/>
      <c r="AA132" s="1096">
        <v>9.5735290810000002</v>
      </c>
      <c r="AB132" s="1097"/>
      <c r="AC132" s="1097"/>
      <c r="AD132" s="1097"/>
      <c r="AE132" s="1098"/>
      <c r="AF132" s="1099">
        <v>10.657026999999999</v>
      </c>
      <c r="AG132" s="1097"/>
      <c r="AH132" s="1097"/>
      <c r="AI132" s="1097"/>
      <c r="AJ132" s="1098"/>
      <c r="AK132" s="1099">
        <v>11.33657966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481</v>
      </c>
      <c r="W133" s="1077"/>
      <c r="X133" s="1077"/>
      <c r="Y133" s="1077"/>
      <c r="Z133" s="1078"/>
      <c r="AA133" s="1079">
        <v>9.6999999999999993</v>
      </c>
      <c r="AB133" s="1080"/>
      <c r="AC133" s="1080"/>
      <c r="AD133" s="1080"/>
      <c r="AE133" s="1081"/>
      <c r="AF133" s="1079">
        <v>9.6999999999999993</v>
      </c>
      <c r="AG133" s="1080"/>
      <c r="AH133" s="1080"/>
      <c r="AI133" s="1080"/>
      <c r="AJ133" s="1081"/>
      <c r="AK133" s="1079">
        <v>10.5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sDAyAktb6J5Yhrv5NSMikpZWCudN1pSDQAwJgjny56D+JeoDPXgOQWk1I/L6RPltkaq9a69t06rSsn2qpINrw==" saltValue="3Pz/WNzWhXT1Ytx7ncqY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A1yuzXXjZAarYeXq2SigzgDw1WQxMNmDrdEwLuvFGfgG7A4oul7vTB+FYgAhL3p12E2KMERqQRwhJhm4htsA==" saltValue="yyStHZ7/Q/xM2NbrgDxt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1hdhdzxx+hKROWL573C3/Kh1SjdDrhpZhBk9G8qINFjDEbW3zzq3+o84Q6e15SOLrCW9ycn1kc33TPsxtzw==" saltValue="GBCQTBbGLP0SZYpQVCNZ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O59" sqref="AO5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490</v>
      </c>
      <c r="AL9" s="1117"/>
      <c r="AM9" s="1117"/>
      <c r="AN9" s="1118"/>
      <c r="AO9" s="281">
        <v>3604941</v>
      </c>
      <c r="AP9" s="281">
        <v>112880</v>
      </c>
      <c r="AQ9" s="282">
        <v>107616</v>
      </c>
      <c r="AR9" s="283">
        <v>4.9000000000000004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491</v>
      </c>
      <c r="AL10" s="1117"/>
      <c r="AM10" s="1117"/>
      <c r="AN10" s="1118"/>
      <c r="AO10" s="284">
        <v>494235</v>
      </c>
      <c r="AP10" s="284">
        <v>15476</v>
      </c>
      <c r="AQ10" s="285">
        <v>10095</v>
      </c>
      <c r="AR10" s="286">
        <v>53.3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492</v>
      </c>
      <c r="AL11" s="1117"/>
      <c r="AM11" s="1117"/>
      <c r="AN11" s="1118"/>
      <c r="AO11" s="284">
        <v>33191</v>
      </c>
      <c r="AP11" s="284">
        <v>1039</v>
      </c>
      <c r="AQ11" s="285">
        <v>1704</v>
      </c>
      <c r="AR11" s="286">
        <v>-39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493</v>
      </c>
      <c r="AL12" s="1117"/>
      <c r="AM12" s="1117"/>
      <c r="AN12" s="1118"/>
      <c r="AO12" s="284" t="s">
        <v>494</v>
      </c>
      <c r="AP12" s="284" t="s">
        <v>494</v>
      </c>
      <c r="AQ12" s="285">
        <v>7</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495</v>
      </c>
      <c r="AL13" s="1117"/>
      <c r="AM13" s="1117"/>
      <c r="AN13" s="1118"/>
      <c r="AO13" s="284">
        <v>177825</v>
      </c>
      <c r="AP13" s="284">
        <v>5568</v>
      </c>
      <c r="AQ13" s="285">
        <v>4110</v>
      </c>
      <c r="AR13" s="286">
        <v>35.5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496</v>
      </c>
      <c r="AL14" s="1117"/>
      <c r="AM14" s="1117"/>
      <c r="AN14" s="1118"/>
      <c r="AO14" s="284">
        <v>93970</v>
      </c>
      <c r="AP14" s="284">
        <v>2942</v>
      </c>
      <c r="AQ14" s="285">
        <v>2451</v>
      </c>
      <c r="AR14" s="286">
        <v>20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497</v>
      </c>
      <c r="AL15" s="1120"/>
      <c r="AM15" s="1120"/>
      <c r="AN15" s="1121"/>
      <c r="AO15" s="284">
        <v>-262678</v>
      </c>
      <c r="AP15" s="284">
        <v>-8225</v>
      </c>
      <c r="AQ15" s="285">
        <v>-6399</v>
      </c>
      <c r="AR15" s="286">
        <v>28.5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4141484</v>
      </c>
      <c r="AP16" s="284">
        <v>129681</v>
      </c>
      <c r="AQ16" s="285">
        <v>119584</v>
      </c>
      <c r="AR16" s="286">
        <v>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502</v>
      </c>
      <c r="AL21" s="1123"/>
      <c r="AM21" s="1123"/>
      <c r="AN21" s="1124"/>
      <c r="AO21" s="297">
        <v>12.46</v>
      </c>
      <c r="AP21" s="298">
        <v>10.86</v>
      </c>
      <c r="AQ21" s="299">
        <v>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503</v>
      </c>
      <c r="AL22" s="1123"/>
      <c r="AM22" s="1123"/>
      <c r="AN22" s="1124"/>
      <c r="AO22" s="302">
        <v>94.9</v>
      </c>
      <c r="AP22" s="303">
        <v>97.3</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507</v>
      </c>
      <c r="AL32" s="1131"/>
      <c r="AM32" s="1131"/>
      <c r="AN32" s="1132"/>
      <c r="AO32" s="312">
        <v>2508783</v>
      </c>
      <c r="AP32" s="312">
        <v>78557</v>
      </c>
      <c r="AQ32" s="313">
        <v>75090</v>
      </c>
      <c r="AR32" s="314">
        <v>4.5999999999999996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508</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509</v>
      </c>
      <c r="AL34" s="1131"/>
      <c r="AM34" s="1131"/>
      <c r="AN34" s="1132"/>
      <c r="AO34" s="312" t="s">
        <v>494</v>
      </c>
      <c r="AP34" s="312" t="s">
        <v>494</v>
      </c>
      <c r="AQ34" s="313">
        <v>1</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510</v>
      </c>
      <c r="AL35" s="1131"/>
      <c r="AM35" s="1131"/>
      <c r="AN35" s="1132"/>
      <c r="AO35" s="312">
        <v>578524</v>
      </c>
      <c r="AP35" s="312">
        <v>18115</v>
      </c>
      <c r="AQ35" s="313">
        <v>17211</v>
      </c>
      <c r="AR35" s="314">
        <v>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511</v>
      </c>
      <c r="AL36" s="1131"/>
      <c r="AM36" s="1131"/>
      <c r="AN36" s="1132"/>
      <c r="AO36" s="312">
        <v>79408</v>
      </c>
      <c r="AP36" s="312">
        <v>2486</v>
      </c>
      <c r="AQ36" s="313">
        <v>2478</v>
      </c>
      <c r="AR36" s="314">
        <v>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512</v>
      </c>
      <c r="AL37" s="1131"/>
      <c r="AM37" s="1131"/>
      <c r="AN37" s="1132"/>
      <c r="AO37" s="312">
        <v>10941</v>
      </c>
      <c r="AP37" s="312">
        <v>343</v>
      </c>
      <c r="AQ37" s="313">
        <v>654</v>
      </c>
      <c r="AR37" s="314">
        <v>-47.6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513</v>
      </c>
      <c r="AL38" s="1134"/>
      <c r="AM38" s="1134"/>
      <c r="AN38" s="1135"/>
      <c r="AO38" s="315">
        <v>456</v>
      </c>
      <c r="AP38" s="315">
        <v>14</v>
      </c>
      <c r="AQ38" s="316">
        <v>4</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514</v>
      </c>
      <c r="AL39" s="1134"/>
      <c r="AM39" s="1134"/>
      <c r="AN39" s="1135"/>
      <c r="AO39" s="312">
        <v>-30553</v>
      </c>
      <c r="AP39" s="312">
        <v>-957</v>
      </c>
      <c r="AQ39" s="313">
        <v>-3502</v>
      </c>
      <c r="AR39" s="314">
        <v>-72.7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515</v>
      </c>
      <c r="AL40" s="1131"/>
      <c r="AM40" s="1131"/>
      <c r="AN40" s="1132"/>
      <c r="AO40" s="312">
        <v>-1974111</v>
      </c>
      <c r="AP40" s="312">
        <v>-61815</v>
      </c>
      <c r="AQ40" s="313">
        <v>-63750</v>
      </c>
      <c r="AR40" s="314">
        <v>-3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1173448</v>
      </c>
      <c r="AP41" s="312">
        <v>36744</v>
      </c>
      <c r="AQ41" s="313">
        <v>28185</v>
      </c>
      <c r="AR41" s="314">
        <v>30.4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485</v>
      </c>
      <c r="AN49" s="1127" t="s">
        <v>518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2404377</v>
      </c>
      <c r="AN51" s="334">
        <v>71389</v>
      </c>
      <c r="AO51" s="335">
        <v>12.1</v>
      </c>
      <c r="AP51" s="336">
        <v>94081</v>
      </c>
      <c r="AQ51" s="337">
        <v>10.5</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776408</v>
      </c>
      <c r="AN52" s="342">
        <v>23052</v>
      </c>
      <c r="AO52" s="343">
        <v>-14.7</v>
      </c>
      <c r="AP52" s="344">
        <v>48949</v>
      </c>
      <c r="AQ52" s="345">
        <v>11.5</v>
      </c>
      <c r="AR52" s="346">
        <v>-26.2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3913228</v>
      </c>
      <c r="AN53" s="334">
        <v>117398</v>
      </c>
      <c r="AO53" s="335">
        <v>64.400000000000006</v>
      </c>
      <c r="AP53" s="336">
        <v>92632</v>
      </c>
      <c r="AQ53" s="337">
        <v>-1.5</v>
      </c>
      <c r="AR53" s="338">
        <v>65.900000000000006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1885603</v>
      </c>
      <c r="AN54" s="342">
        <v>56569</v>
      </c>
      <c r="AO54" s="343">
        <v>145.4</v>
      </c>
      <c r="AP54" s="344">
        <v>47978</v>
      </c>
      <c r="AQ54" s="345">
        <v>-2</v>
      </c>
      <c r="AR54" s="346">
        <v>147.4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4693559</v>
      </c>
      <c r="AN55" s="334">
        <v>142644</v>
      </c>
      <c r="AO55" s="335">
        <v>21.5</v>
      </c>
      <c r="AP55" s="336">
        <v>96469</v>
      </c>
      <c r="AQ55" s="337">
        <v>4.0999999999999996</v>
      </c>
      <c r="AR55" s="338">
        <v>17.399999999999999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1996646</v>
      </c>
      <c r="AN56" s="342">
        <v>60681</v>
      </c>
      <c r="AO56" s="343">
        <v>7.3</v>
      </c>
      <c r="AP56" s="344">
        <v>49775</v>
      </c>
      <c r="AQ56" s="345">
        <v>3.7</v>
      </c>
      <c r="AR56" s="346">
        <v>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4251029</v>
      </c>
      <c r="AN57" s="334">
        <v>130962</v>
      </c>
      <c r="AO57" s="335">
        <v>-8.1999999999999993</v>
      </c>
      <c r="AP57" s="336">
        <v>85743</v>
      </c>
      <c r="AQ57" s="337">
        <v>-11.1</v>
      </c>
      <c r="AR57" s="338">
        <v>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2314964</v>
      </c>
      <c r="AN58" s="342">
        <v>71317</v>
      </c>
      <c r="AO58" s="343">
        <v>17.5</v>
      </c>
      <c r="AP58" s="344">
        <v>45231</v>
      </c>
      <c r="AQ58" s="345">
        <v>-9.1</v>
      </c>
      <c r="AR58" s="346">
        <v>26.6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8438664</v>
      </c>
      <c r="AN59" s="334">
        <v>264237</v>
      </c>
      <c r="AO59" s="335">
        <v>101.8</v>
      </c>
      <c r="AP59" s="336">
        <v>92509</v>
      </c>
      <c r="AQ59" s="337">
        <v>7.9</v>
      </c>
      <c r="AR59" s="338">
        <v>93.9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6060594</v>
      </c>
      <c r="AN60" s="342">
        <v>189773</v>
      </c>
      <c r="AO60" s="343">
        <v>166.1</v>
      </c>
      <c r="AP60" s="344">
        <v>52274</v>
      </c>
      <c r="AQ60" s="345">
        <v>15.6</v>
      </c>
      <c r="AR60" s="346">
        <v>150.5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4740171</v>
      </c>
      <c r="AN61" s="349">
        <v>145326</v>
      </c>
      <c r="AO61" s="350">
        <v>38.299999999999997</v>
      </c>
      <c r="AP61" s="351">
        <v>92287</v>
      </c>
      <c r="AQ61" s="352">
        <v>2</v>
      </c>
      <c r="AR61" s="338">
        <v>36.299999999999997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2606843</v>
      </c>
      <c r="AN62" s="342">
        <v>80278</v>
      </c>
      <c r="AO62" s="343">
        <v>64.3</v>
      </c>
      <c r="AP62" s="344">
        <v>48841</v>
      </c>
      <c r="AQ62" s="345">
        <v>3.9</v>
      </c>
      <c r="AR62" s="346">
        <v>60.4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Qd56IayetVqcgNocbx1bpR/mbWwHCujI2s0Zt5R+uAwdQTneYHFGfElo+DFopDEpS1RdhvMrpP57Sy80prv7g==" saltValue="iWpEsPTf9Kln95vcDMye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ncQHb7Naud+j6hihqbNhHDXp7jHQPiACX2+CmOCM5pPIqIhTAgFZ1fuwBQZfd4RiFCYYFVb2iOXlnjKiZ/Ielw==" saltValue="NtsKAc3pIEx1D3ilHMA9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jQUy18oFe21ot61sVKkoaxJmsNLU03/ILunXx4Kh27HSANtFn5tf8FkQf1OcvSQoB61U3MaWlwor/dBCaqV3/A==" saltValue="k71Q1sUd1NyA4qaeTD5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5.0199999999999996</v>
      </c>
      <c r="G47" s="12">
        <v>6.39</v>
      </c>
      <c r="H47" s="12">
        <v>9.23</v>
      </c>
      <c r="I47" s="12">
        <v>12.71</v>
      </c>
      <c r="J47" s="13">
        <v>13.52</v>
      </c>
    </row>
    <row r="48" spans="2:10" ht="57.75" customHeight="1" x14ac:dyDescent="0.15">
      <c r="B48" s="14"/>
      <c r="C48" s="1141" t="s">
        <v>4</v>
      </c>
      <c r="D48" s="1141"/>
      <c r="E48" s="1142"/>
      <c r="F48" s="15">
        <v>1.62</v>
      </c>
      <c r="G48" s="16">
        <v>3.21</v>
      </c>
      <c r="H48" s="16">
        <v>3</v>
      </c>
      <c r="I48" s="16">
        <v>0.87</v>
      </c>
      <c r="J48" s="17">
        <v>0.67</v>
      </c>
    </row>
    <row r="49" spans="2:10" ht="57.75" customHeight="1" thickBot="1" x14ac:dyDescent="0.2">
      <c r="B49" s="18"/>
      <c r="C49" s="1143" t="s">
        <v>5</v>
      </c>
      <c r="D49" s="1143"/>
      <c r="E49" s="1144"/>
      <c r="F49" s="19">
        <v>1.58</v>
      </c>
      <c r="G49" s="20">
        <v>1.67</v>
      </c>
      <c r="H49" s="20" t="s">
        <v>537</v>
      </c>
      <c r="I49" s="20" t="s">
        <v>538</v>
      </c>
      <c r="J49" s="21" t="s">
        <v>539</v>
      </c>
    </row>
    <row r="50" spans="2:10" x14ac:dyDescent="0.15"/>
  </sheetData>
  <sheetProtection algorithmName="SHA-512" hashValue="chAqA1wdPqthIjjXWSVdgBwiJz+2YrdLtxqNCEXSneNwoHdNcp6P5pHWQFI22+/N5l4XTzzjuabTRusrlpjBAA==" saltValue="QaAhD8EqvuwFBqFYWjmm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540</v>
      </c>
      <c r="D34" s="1151"/>
      <c r="E34" s="1152"/>
      <c r="F34" s="32" t="s">
        <v>541</v>
      </c>
      <c r="G34" s="33" t="s">
        <v>542</v>
      </c>
      <c r="H34" s="33" t="s">
        <v>543</v>
      </c>
      <c r="I34" s="33" t="s">
        <v>544</v>
      </c>
      <c r="J34" s="34" t="s">
        <v>545</v>
      </c>
      <c r="K34" s="22"/>
      <c r="L34" s="22"/>
      <c r="M34" s="22"/>
      <c r="N34" s="22"/>
      <c r="O34" s="22"/>
      <c r="P34" s="22"/>
    </row>
    <row r="35" spans="1:16" ht="39" customHeight="1" x14ac:dyDescent="0.15">
      <c r="A35" s="22"/>
      <c r="B35" s="35"/>
      <c r="C35" s="1145" t="s">
        <v>546</v>
      </c>
      <c r="D35" s="1146"/>
      <c r="E35" s="1147"/>
      <c r="F35" s="36">
        <v>0.67</v>
      </c>
      <c r="G35" s="37" t="s">
        <v>547</v>
      </c>
      <c r="H35" s="37">
        <v>0.36</v>
      </c>
      <c r="I35" s="37">
        <v>0.5</v>
      </c>
      <c r="J35" s="38" t="s">
        <v>548</v>
      </c>
      <c r="K35" s="22"/>
      <c r="L35" s="22"/>
      <c r="M35" s="22"/>
      <c r="N35" s="22"/>
      <c r="O35" s="22"/>
      <c r="P35" s="22"/>
    </row>
    <row r="36" spans="1:16" ht="39" customHeight="1" x14ac:dyDescent="0.15">
      <c r="A36" s="22"/>
      <c r="B36" s="35"/>
      <c r="C36" s="1145" t="s">
        <v>549</v>
      </c>
      <c r="D36" s="1146"/>
      <c r="E36" s="1147"/>
      <c r="F36" s="36">
        <v>3.97</v>
      </c>
      <c r="G36" s="37">
        <v>3.88</v>
      </c>
      <c r="H36" s="37">
        <v>3.68</v>
      </c>
      <c r="I36" s="37">
        <v>3.76</v>
      </c>
      <c r="J36" s="38">
        <v>3.51</v>
      </c>
      <c r="K36" s="22"/>
      <c r="L36" s="22"/>
      <c r="M36" s="22"/>
      <c r="N36" s="22"/>
      <c r="O36" s="22"/>
      <c r="P36" s="22"/>
    </row>
    <row r="37" spans="1:16" ht="39" customHeight="1" x14ac:dyDescent="0.15">
      <c r="A37" s="22"/>
      <c r="B37" s="35"/>
      <c r="C37" s="1145" t="s">
        <v>550</v>
      </c>
      <c r="D37" s="1146"/>
      <c r="E37" s="1147"/>
      <c r="F37" s="36">
        <v>0.92</v>
      </c>
      <c r="G37" s="37">
        <v>0.67</v>
      </c>
      <c r="H37" s="37">
        <v>0.4</v>
      </c>
      <c r="I37" s="37">
        <v>0.92</v>
      </c>
      <c r="J37" s="38">
        <v>0.81</v>
      </c>
      <c r="K37" s="22"/>
      <c r="L37" s="22"/>
      <c r="M37" s="22"/>
      <c r="N37" s="22"/>
      <c r="O37" s="22"/>
      <c r="P37" s="22"/>
    </row>
    <row r="38" spans="1:16" ht="39" customHeight="1" x14ac:dyDescent="0.15">
      <c r="A38" s="22"/>
      <c r="B38" s="35"/>
      <c r="C38" s="1145" t="s">
        <v>551</v>
      </c>
      <c r="D38" s="1146"/>
      <c r="E38" s="1147"/>
      <c r="F38" s="36">
        <v>1.61</v>
      </c>
      <c r="G38" s="37">
        <v>3.21</v>
      </c>
      <c r="H38" s="37">
        <v>2.99</v>
      </c>
      <c r="I38" s="37">
        <v>0.87</v>
      </c>
      <c r="J38" s="38">
        <v>0.66</v>
      </c>
      <c r="K38" s="22"/>
      <c r="L38" s="22"/>
      <c r="M38" s="22"/>
      <c r="N38" s="22"/>
      <c r="O38" s="22"/>
      <c r="P38" s="22"/>
    </row>
    <row r="39" spans="1:16" ht="39" customHeight="1" x14ac:dyDescent="0.15">
      <c r="A39" s="22"/>
      <c r="B39" s="35"/>
      <c r="C39" s="1145" t="s">
        <v>552</v>
      </c>
      <c r="D39" s="1146"/>
      <c r="E39" s="1147"/>
      <c r="F39" s="36">
        <v>0</v>
      </c>
      <c r="G39" s="37">
        <v>0</v>
      </c>
      <c r="H39" s="37">
        <v>0</v>
      </c>
      <c r="I39" s="37">
        <v>0</v>
      </c>
      <c r="J39" s="38">
        <v>0.6</v>
      </c>
      <c r="K39" s="22"/>
      <c r="L39" s="22"/>
      <c r="M39" s="22"/>
      <c r="N39" s="22"/>
      <c r="O39" s="22"/>
      <c r="P39" s="22"/>
    </row>
    <row r="40" spans="1:16" ht="39" customHeight="1" x14ac:dyDescent="0.15">
      <c r="A40" s="22"/>
      <c r="B40" s="35"/>
      <c r="C40" s="1145" t="s">
        <v>553</v>
      </c>
      <c r="D40" s="1146"/>
      <c r="E40" s="1147"/>
      <c r="F40" s="36">
        <v>0.49</v>
      </c>
      <c r="G40" s="37" t="s">
        <v>494</v>
      </c>
      <c r="H40" s="37" t="s">
        <v>494</v>
      </c>
      <c r="I40" s="37">
        <v>0.12</v>
      </c>
      <c r="J40" s="38">
        <v>0.38</v>
      </c>
      <c r="K40" s="22"/>
      <c r="L40" s="22"/>
      <c r="M40" s="22"/>
      <c r="N40" s="22"/>
      <c r="O40" s="22"/>
      <c r="P40" s="22"/>
    </row>
    <row r="41" spans="1:16" ht="39" customHeight="1" x14ac:dyDescent="0.15">
      <c r="A41" s="22"/>
      <c r="B41" s="35"/>
      <c r="C41" s="1145" t="s">
        <v>554</v>
      </c>
      <c r="D41" s="1146"/>
      <c r="E41" s="1147"/>
      <c r="F41" s="36">
        <v>0.05</v>
      </c>
      <c r="G41" s="37">
        <v>0</v>
      </c>
      <c r="H41" s="37">
        <v>0.25</v>
      </c>
      <c r="I41" s="37">
        <v>7.0000000000000007E-2</v>
      </c>
      <c r="J41" s="38">
        <v>0.13</v>
      </c>
      <c r="K41" s="22"/>
      <c r="L41" s="22"/>
      <c r="M41" s="22"/>
      <c r="N41" s="22"/>
      <c r="O41" s="22"/>
      <c r="P41" s="22"/>
    </row>
    <row r="42" spans="1:16" ht="39" customHeight="1" x14ac:dyDescent="0.15">
      <c r="A42" s="22"/>
      <c r="B42" s="39"/>
      <c r="C42" s="1145" t="s">
        <v>555</v>
      </c>
      <c r="D42" s="1146"/>
      <c r="E42" s="1147"/>
      <c r="F42" s="36" t="s">
        <v>494</v>
      </c>
      <c r="G42" s="37" t="s">
        <v>556</v>
      </c>
      <c r="H42" s="37" t="s">
        <v>494</v>
      </c>
      <c r="I42" s="37" t="s">
        <v>494</v>
      </c>
      <c r="J42" s="38" t="s">
        <v>494</v>
      </c>
      <c r="K42" s="22"/>
      <c r="L42" s="22"/>
      <c r="M42" s="22"/>
      <c r="N42" s="22"/>
      <c r="O42" s="22"/>
      <c r="P42" s="22"/>
    </row>
    <row r="43" spans="1:16" ht="39" customHeight="1" thickBot="1" x14ac:dyDescent="0.2">
      <c r="A43" s="22"/>
      <c r="B43" s="40"/>
      <c r="C43" s="1148" t="s">
        <v>557</v>
      </c>
      <c r="D43" s="1149"/>
      <c r="E43" s="1150"/>
      <c r="F43" s="41">
        <v>0.26</v>
      </c>
      <c r="G43" s="42">
        <v>0.15</v>
      </c>
      <c r="H43" s="42">
        <v>0.14000000000000001</v>
      </c>
      <c r="I43" s="42">
        <v>0.12</v>
      </c>
      <c r="J43" s="43">
        <v>0.12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syN/slbvfB3N3aNaLuJeKVGXc74+8LGTZmr+5Uxv20YEhXPulVXUPtweI/KTwb69FLM7Sm9grmtGLegmVTDXg==" saltValue="Y3E5W6OXsTBHlH+OlcX5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2409</v>
      </c>
      <c r="L45" s="60">
        <v>2427</v>
      </c>
      <c r="M45" s="60">
        <v>2441</v>
      </c>
      <c r="N45" s="60">
        <v>2444</v>
      </c>
      <c r="O45" s="61">
        <v>2509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646</v>
      </c>
      <c r="L48" s="64">
        <v>551</v>
      </c>
      <c r="M48" s="64">
        <v>573</v>
      </c>
      <c r="N48" s="64">
        <v>543</v>
      </c>
      <c r="O48" s="65">
        <v>579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124</v>
      </c>
      <c r="L49" s="64">
        <v>124</v>
      </c>
      <c r="M49" s="64">
        <v>119</v>
      </c>
      <c r="N49" s="64">
        <v>102</v>
      </c>
      <c r="O49" s="65">
        <v>79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7</v>
      </c>
      <c r="N50" s="64">
        <v>12</v>
      </c>
      <c r="O50" s="65">
        <v>11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2160</v>
      </c>
      <c r="L52" s="64">
        <v>2198</v>
      </c>
      <c r="M52" s="64">
        <v>2123</v>
      </c>
      <c r="N52" s="64">
        <v>2007</v>
      </c>
      <c r="O52" s="65">
        <v>2005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1020</v>
      </c>
      <c r="L53" s="69">
        <v>905</v>
      </c>
      <c r="M53" s="69">
        <v>1017</v>
      </c>
      <c r="N53" s="69">
        <v>1094</v>
      </c>
      <c r="O53" s="70">
        <v>1173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bstf0XoZXYmZmzd6n86yEWi95qTGQ/5ZGMS9sYh3MXqAaMUYtqnXwlO5/BwB2Qj5BBXdvBEQfc9dBClF7aKVA==" saltValue="V29b/Zonsc9v/KXh248m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84" t="s">
        <v>30</v>
      </c>
      <c r="C41" s="1185"/>
      <c r="D41" s="105"/>
      <c r="E41" s="1190" t="s">
        <v>31</v>
      </c>
      <c r="F41" s="1190"/>
      <c r="G41" s="1190"/>
      <c r="H41" s="1191"/>
      <c r="I41" s="355">
        <v>24916</v>
      </c>
      <c r="J41" s="356">
        <v>25471</v>
      </c>
      <c r="K41" s="356">
        <v>26192</v>
      </c>
      <c r="L41" s="356">
        <v>26066</v>
      </c>
      <c r="M41" s="357">
        <v>29889</v>
      </c>
    </row>
    <row r="42" spans="2:13" ht="27.75" customHeight="1" x14ac:dyDescent="0.15">
      <c r="B42" s="1186"/>
      <c r="C42" s="1187"/>
      <c r="D42" s="106"/>
      <c r="E42" s="1192" t="s">
        <v>32</v>
      </c>
      <c r="F42" s="1192"/>
      <c r="G42" s="1192"/>
      <c r="H42" s="1193"/>
      <c r="I42" s="358" t="s">
        <v>494</v>
      </c>
      <c r="J42" s="359" t="s">
        <v>494</v>
      </c>
      <c r="K42" s="359" t="s">
        <v>494</v>
      </c>
      <c r="L42" s="359" t="s">
        <v>494</v>
      </c>
      <c r="M42" s="360" t="s">
        <v>494</v>
      </c>
    </row>
    <row r="43" spans="2:13" ht="27.75" customHeight="1" x14ac:dyDescent="0.15">
      <c r="B43" s="1186"/>
      <c r="C43" s="1187"/>
      <c r="D43" s="106"/>
      <c r="E43" s="1192" t="s">
        <v>33</v>
      </c>
      <c r="F43" s="1192"/>
      <c r="G43" s="1192"/>
      <c r="H43" s="1193"/>
      <c r="I43" s="358">
        <v>8814</v>
      </c>
      <c r="J43" s="359">
        <v>6697</v>
      </c>
      <c r="K43" s="359">
        <v>6740</v>
      </c>
      <c r="L43" s="359">
        <v>6574</v>
      </c>
      <c r="M43" s="360">
        <v>6326</v>
      </c>
    </row>
    <row r="44" spans="2:13" ht="27.75" customHeight="1" x14ac:dyDescent="0.15">
      <c r="B44" s="1186"/>
      <c r="C44" s="1187"/>
      <c r="D44" s="106"/>
      <c r="E44" s="1192" t="s">
        <v>34</v>
      </c>
      <c r="F44" s="1192"/>
      <c r="G44" s="1192"/>
      <c r="H44" s="1193"/>
      <c r="I44" s="358">
        <v>631</v>
      </c>
      <c r="J44" s="359">
        <v>510</v>
      </c>
      <c r="K44" s="359">
        <v>387</v>
      </c>
      <c r="L44" s="359">
        <v>299</v>
      </c>
      <c r="M44" s="360">
        <v>394</v>
      </c>
    </row>
    <row r="45" spans="2:13" ht="27.75" customHeight="1" x14ac:dyDescent="0.15">
      <c r="B45" s="1186"/>
      <c r="C45" s="1187"/>
      <c r="D45" s="106"/>
      <c r="E45" s="1192" t="s">
        <v>35</v>
      </c>
      <c r="F45" s="1192"/>
      <c r="G45" s="1192"/>
      <c r="H45" s="1193"/>
      <c r="I45" s="358">
        <v>3087</v>
      </c>
      <c r="J45" s="359">
        <v>2922</v>
      </c>
      <c r="K45" s="359">
        <v>2572</v>
      </c>
      <c r="L45" s="359">
        <v>2407</v>
      </c>
      <c r="M45" s="360">
        <v>2445</v>
      </c>
    </row>
    <row r="46" spans="2:13" ht="27.75" customHeight="1" x14ac:dyDescent="0.15">
      <c r="B46" s="1186"/>
      <c r="C46" s="1187"/>
      <c r="D46" s="107"/>
      <c r="E46" s="1192" t="s">
        <v>36</v>
      </c>
      <c r="F46" s="1192"/>
      <c r="G46" s="1192"/>
      <c r="H46" s="1193"/>
      <c r="I46" s="358" t="s">
        <v>494</v>
      </c>
      <c r="J46" s="359" t="s">
        <v>494</v>
      </c>
      <c r="K46" s="359" t="s">
        <v>494</v>
      </c>
      <c r="L46" s="359" t="s">
        <v>494</v>
      </c>
      <c r="M46" s="360" t="s">
        <v>494</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4512</v>
      </c>
      <c r="J50" s="359">
        <v>5172</v>
      </c>
      <c r="K50" s="359">
        <v>6167</v>
      </c>
      <c r="L50" s="359">
        <v>6566</v>
      </c>
      <c r="M50" s="360">
        <v>6463</v>
      </c>
    </row>
    <row r="51" spans="2:13" ht="27.75" customHeight="1" x14ac:dyDescent="0.15">
      <c r="B51" s="1186"/>
      <c r="C51" s="1187"/>
      <c r="D51" s="106"/>
      <c r="E51" s="1192" t="s">
        <v>42</v>
      </c>
      <c r="F51" s="1192"/>
      <c r="G51" s="1192"/>
      <c r="H51" s="1193"/>
      <c r="I51" s="358">
        <v>44</v>
      </c>
      <c r="J51" s="359">
        <v>33</v>
      </c>
      <c r="K51" s="359">
        <v>15</v>
      </c>
      <c r="L51" s="359">
        <v>8</v>
      </c>
      <c r="M51" s="360">
        <v>9</v>
      </c>
    </row>
    <row r="52" spans="2:13" ht="27.75" customHeight="1" x14ac:dyDescent="0.15">
      <c r="B52" s="1188"/>
      <c r="C52" s="1189"/>
      <c r="D52" s="106"/>
      <c r="E52" s="1192" t="s">
        <v>43</v>
      </c>
      <c r="F52" s="1192"/>
      <c r="G52" s="1192"/>
      <c r="H52" s="1193"/>
      <c r="I52" s="358">
        <v>21987</v>
      </c>
      <c r="J52" s="359">
        <v>21926</v>
      </c>
      <c r="K52" s="359">
        <v>21448</v>
      </c>
      <c r="L52" s="359">
        <v>21858</v>
      </c>
      <c r="M52" s="360">
        <v>22517</v>
      </c>
    </row>
    <row r="53" spans="2:13" ht="27.75" customHeight="1" thickBot="1" x14ac:dyDescent="0.2">
      <c r="B53" s="1199" t="s">
        <v>19</v>
      </c>
      <c r="C53" s="1200"/>
      <c r="D53" s="110"/>
      <c r="E53" s="1201" t="s">
        <v>44</v>
      </c>
      <c r="F53" s="1201"/>
      <c r="G53" s="1201"/>
      <c r="H53" s="1202"/>
      <c r="I53" s="361">
        <v>10905</v>
      </c>
      <c r="J53" s="362">
        <v>8469</v>
      </c>
      <c r="K53" s="362">
        <v>8261</v>
      </c>
      <c r="L53" s="362">
        <v>6914</v>
      </c>
      <c r="M53" s="363">
        <v>10066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KlDjRKAi5KBu21z/PfROcZlMlxxXeGLMoIcAOo1x09aYNgrRtGn53lfB0fvsmGrOBBnHOCZxHdN2r7oEC9+Gw==" saltValue="/LJQS4rLiJg5JBg2Gys6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1175</v>
      </c>
      <c r="G55" s="122">
        <v>1557</v>
      </c>
      <c r="H55" s="123">
        <v>1666</v>
      </c>
    </row>
    <row r="56" spans="2:8" ht="52.5" customHeight="1" x14ac:dyDescent="0.15">
      <c r="B56" s="124"/>
      <c r="C56" s="1213" t="s">
        <v>47</v>
      </c>
      <c r="D56" s="1213"/>
      <c r="E56" s="1214"/>
      <c r="F56" s="125">
        <v>2880</v>
      </c>
      <c r="G56" s="125">
        <v>2581</v>
      </c>
      <c r="H56" s="126">
        <v>1999</v>
      </c>
    </row>
    <row r="57" spans="2:8" ht="53.25" customHeight="1" x14ac:dyDescent="0.15">
      <c r="B57" s="124"/>
      <c r="C57" s="1215" t="s">
        <v>48</v>
      </c>
      <c r="D57" s="1215"/>
      <c r="E57" s="1216"/>
      <c r="F57" s="127">
        <v>2737</v>
      </c>
      <c r="G57" s="127">
        <v>2989</v>
      </c>
      <c r="H57" s="128">
        <v>3031</v>
      </c>
    </row>
    <row r="58" spans="2:8" ht="45.75" customHeight="1" x14ac:dyDescent="0.15">
      <c r="B58" s="129"/>
      <c r="C58" s="1203" t="s">
        <v>586</v>
      </c>
      <c r="D58" s="1204"/>
      <c r="E58" s="1205"/>
      <c r="F58" s="130">
        <v>1328</v>
      </c>
      <c r="G58" s="130">
        <v>1687</v>
      </c>
      <c r="H58" s="131">
        <v>1931</v>
      </c>
    </row>
    <row r="59" spans="2:8" ht="45.75" customHeight="1" x14ac:dyDescent="0.15">
      <c r="B59" s="129"/>
      <c r="C59" s="1203" t="s">
        <v>587</v>
      </c>
      <c r="D59" s="1204"/>
      <c r="E59" s="1205"/>
      <c r="F59" s="130">
        <v>944</v>
      </c>
      <c r="G59" s="130">
        <v>908</v>
      </c>
      <c r="H59" s="131">
        <v>704</v>
      </c>
    </row>
    <row r="60" spans="2:8" ht="45.75" customHeight="1" x14ac:dyDescent="0.15">
      <c r="B60" s="129"/>
      <c r="C60" s="1203" t="s">
        <v>588</v>
      </c>
      <c r="D60" s="1204"/>
      <c r="E60" s="1205"/>
      <c r="F60" s="130">
        <v>167</v>
      </c>
      <c r="G60" s="130">
        <v>138</v>
      </c>
      <c r="H60" s="131">
        <v>147</v>
      </c>
    </row>
    <row r="61" spans="2:8" ht="45.75" customHeight="1" x14ac:dyDescent="0.15">
      <c r="B61" s="129"/>
      <c r="C61" s="1203" t="s">
        <v>589</v>
      </c>
      <c r="D61" s="1204"/>
      <c r="E61" s="1205"/>
      <c r="F61" s="130">
        <v>61</v>
      </c>
      <c r="G61" s="130">
        <v>49</v>
      </c>
      <c r="H61" s="131">
        <v>48</v>
      </c>
    </row>
    <row r="62" spans="2:8" ht="45.75" customHeight="1" thickBot="1" x14ac:dyDescent="0.2">
      <c r="B62" s="132"/>
      <c r="C62" s="1206" t="s">
        <v>590</v>
      </c>
      <c r="D62" s="1207"/>
      <c r="E62" s="1208"/>
      <c r="F62" s="133">
        <v>28</v>
      </c>
      <c r="G62" s="133">
        <v>40</v>
      </c>
      <c r="H62" s="134">
        <v>44</v>
      </c>
    </row>
    <row r="63" spans="2:8" ht="52.5" customHeight="1" thickBot="1" x14ac:dyDescent="0.2">
      <c r="B63" s="135"/>
      <c r="C63" s="1209" t="s">
        <v>49</v>
      </c>
      <c r="D63" s="1209"/>
      <c r="E63" s="1210"/>
      <c r="F63" s="136">
        <v>6792</v>
      </c>
      <c r="G63" s="136">
        <v>7128</v>
      </c>
      <c r="H63" s="137">
        <v>6696</v>
      </c>
    </row>
    <row r="64" spans="2:8" x14ac:dyDescent="0.15"/>
  </sheetData>
  <sheetProtection algorithmName="SHA-512" hashValue="COzmNEZIbvql7R0e4WGlcM2GHngLYHDWhCMwQq2uNP1EZQO5sgTr4dr2EC5015DCYZXeRUdtPkovaJIV3sKRVQ==" saltValue="SGvz17Z1qsq1QrT7zbM9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71389</v>
      </c>
      <c r="E3" s="156"/>
      <c r="F3" s="157">
        <v>94081</v>
      </c>
      <c r="G3" s="158"/>
      <c r="H3" s="159"/>
    </row>
    <row r="4" spans="1:8" x14ac:dyDescent="0.15">
      <c r="A4" s="160"/>
      <c r="B4" s="161"/>
      <c r="C4" s="162"/>
      <c r="D4" s="163">
        <v>23052</v>
      </c>
      <c r="E4" s="164"/>
      <c r="F4" s="165">
        <v>48949</v>
      </c>
      <c r="G4" s="166"/>
      <c r="H4" s="167"/>
    </row>
    <row r="5" spans="1:8" x14ac:dyDescent="0.15">
      <c r="A5" s="148" t="s">
        <v>526</v>
      </c>
      <c r="B5" s="153"/>
      <c r="C5" s="154"/>
      <c r="D5" s="155">
        <v>117398</v>
      </c>
      <c r="E5" s="156"/>
      <c r="F5" s="157">
        <v>92632</v>
      </c>
      <c r="G5" s="158"/>
      <c r="H5" s="159"/>
    </row>
    <row r="6" spans="1:8" x14ac:dyDescent="0.15">
      <c r="A6" s="160"/>
      <c r="B6" s="161"/>
      <c r="C6" s="162"/>
      <c r="D6" s="163">
        <v>56569</v>
      </c>
      <c r="E6" s="164"/>
      <c r="F6" s="165">
        <v>47978</v>
      </c>
      <c r="G6" s="166"/>
      <c r="H6" s="167"/>
    </row>
    <row r="7" spans="1:8" x14ac:dyDescent="0.15">
      <c r="A7" s="148" t="s">
        <v>527</v>
      </c>
      <c r="B7" s="153"/>
      <c r="C7" s="154"/>
      <c r="D7" s="155">
        <v>142644</v>
      </c>
      <c r="E7" s="156"/>
      <c r="F7" s="157">
        <v>96469</v>
      </c>
      <c r="G7" s="158"/>
      <c r="H7" s="159"/>
    </row>
    <row r="8" spans="1:8" x14ac:dyDescent="0.15">
      <c r="A8" s="160"/>
      <c r="B8" s="161"/>
      <c r="C8" s="162"/>
      <c r="D8" s="163">
        <v>60681</v>
      </c>
      <c r="E8" s="164"/>
      <c r="F8" s="165">
        <v>49775</v>
      </c>
      <c r="G8" s="166"/>
      <c r="H8" s="167"/>
    </row>
    <row r="9" spans="1:8" x14ac:dyDescent="0.15">
      <c r="A9" s="148" t="s">
        <v>528</v>
      </c>
      <c r="B9" s="153"/>
      <c r="C9" s="154"/>
      <c r="D9" s="155">
        <v>130962</v>
      </c>
      <c r="E9" s="156"/>
      <c r="F9" s="157">
        <v>85743</v>
      </c>
      <c r="G9" s="158"/>
      <c r="H9" s="159"/>
    </row>
    <row r="10" spans="1:8" x14ac:dyDescent="0.15">
      <c r="A10" s="160"/>
      <c r="B10" s="161"/>
      <c r="C10" s="162"/>
      <c r="D10" s="163">
        <v>71317</v>
      </c>
      <c r="E10" s="164"/>
      <c r="F10" s="165">
        <v>45231</v>
      </c>
      <c r="G10" s="166"/>
      <c r="H10" s="167"/>
    </row>
    <row r="11" spans="1:8" x14ac:dyDescent="0.15">
      <c r="A11" s="148" t="s">
        <v>529</v>
      </c>
      <c r="B11" s="153"/>
      <c r="C11" s="154"/>
      <c r="D11" s="155">
        <v>264237</v>
      </c>
      <c r="E11" s="156"/>
      <c r="F11" s="157">
        <v>92509</v>
      </c>
      <c r="G11" s="158"/>
      <c r="H11" s="159"/>
    </row>
    <row r="12" spans="1:8" x14ac:dyDescent="0.15">
      <c r="A12" s="160"/>
      <c r="B12" s="161"/>
      <c r="C12" s="168"/>
      <c r="D12" s="163">
        <v>189773</v>
      </c>
      <c r="E12" s="164"/>
      <c r="F12" s="165">
        <v>52274</v>
      </c>
      <c r="G12" s="166"/>
      <c r="H12" s="167"/>
    </row>
    <row r="13" spans="1:8" x14ac:dyDescent="0.15">
      <c r="A13" s="148"/>
      <c r="B13" s="153"/>
      <c r="C13" s="169"/>
      <c r="D13" s="170">
        <v>145326</v>
      </c>
      <c r="E13" s="171"/>
      <c r="F13" s="172">
        <v>92287</v>
      </c>
      <c r="G13" s="173"/>
      <c r="H13" s="159"/>
    </row>
    <row r="14" spans="1:8" x14ac:dyDescent="0.15">
      <c r="A14" s="160"/>
      <c r="B14" s="161"/>
      <c r="C14" s="162"/>
      <c r="D14" s="163">
        <v>80278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1.62</v>
      </c>
      <c r="C19" s="174">
        <f>ROUND(VALUE(SUBSTITUTE(実質収支比率等に係る経年分析!G$48,"▲","-")),2)</f>
        <v>3.21</v>
      </c>
      <c r="D19" s="174">
        <f>ROUND(VALUE(SUBSTITUTE(実質収支比率等に係る経年分析!H$48,"▲","-")),2)</f>
        <v>3</v>
      </c>
      <c r="E19" s="174">
        <f>ROUND(VALUE(SUBSTITUTE(実質収支比率等に係る経年分析!I$48,"▲","-")),2)</f>
        <v>0.87</v>
      </c>
      <c r="F19" s="174">
        <f>ROUND(VALUE(SUBSTITUTE(実質収支比率等に係る経年分析!J$48,"▲","-")),2)</f>
        <v>0.67</v>
      </c>
    </row>
    <row r="20" spans="1:11" x14ac:dyDescent="0.15">
      <c r="A20" s="174" t="s">
        <v>53</v>
      </c>
      <c r="B20" s="174">
        <f>ROUND(VALUE(SUBSTITUTE(実質収支比率等に係る経年分析!F$47,"▲","-")),2)</f>
        <v>5.0199999999999996</v>
      </c>
      <c r="C20" s="174">
        <f>ROUND(VALUE(SUBSTITUTE(実質収支比率等に係る経年分析!G$47,"▲","-")),2)</f>
        <v>6.39</v>
      </c>
      <c r="D20" s="174">
        <f>ROUND(VALUE(SUBSTITUTE(実質収支比率等に係る経年分析!H$47,"▲","-")),2)</f>
        <v>9.23</v>
      </c>
      <c r="E20" s="174">
        <f>ROUND(VALUE(SUBSTITUTE(実質収支比率等に係る経年分析!I$47,"▲","-")),2)</f>
        <v>12.71</v>
      </c>
      <c r="F20" s="174">
        <f>ROUND(VALUE(SUBSTITUTE(実質収支比率等に係る経年分析!J$47,"▲","-")),2)</f>
        <v>13.52</v>
      </c>
    </row>
    <row r="21" spans="1:11" x14ac:dyDescent="0.15">
      <c r="A21" s="174" t="s">
        <v>54</v>
      </c>
      <c r="B21" s="174">
        <f>IF(ISNUMBER(VALUE(SUBSTITUTE(実質収支比率等に係る経年分析!F$49,"▲","-"))),ROUND(VALUE(SUBSTITUTE(実質収支比率等に係る経年分析!F$49,"▲","-")),2),NA())</f>
        <v>1.58</v>
      </c>
      <c r="C21" s="174">
        <f>IF(ISNUMBER(VALUE(SUBSTITUTE(実質収支比率等に係る経年分析!G$49,"▲","-"))),ROUND(VALUE(SUBSTITUTE(実質収支比率等に係る経年分析!G$49,"▲","-")),2),NA())</f>
        <v>1.67</v>
      </c>
      <c r="D21" s="174">
        <f>IF(ISNUMBER(VALUE(SUBSTITUTE(実質収支比率等に係る経年分析!H$49,"▲","-"))),ROUND(VALUE(SUBSTITUTE(実質収支比率等に係る経年分析!H$49,"▲","-")),2),NA())</f>
        <v>-0.08</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-0.19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0.01</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四万十市と畜場会計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15">
      <c r="A30" s="175" t="str">
        <f>IF(連結実質赤字比率に係る赤字・黒字の構成分析!C$40="",NA(),連結実質赤字比率に係る赤字・黒字の構成分析!C$40)</f>
        <v>四万十市下水道事業会計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0.38</v>
      </c>
    </row>
    <row r="31" spans="1:11" x14ac:dyDescent="0.15">
      <c r="A31" s="175" t="str">
        <f>IF(連結実質赤字比率に係る赤字・黒字の構成分析!C$39="",NA(),連結実質赤字比率に係る赤字・黒字の構成分析!C$39)</f>
        <v>四万十市国民健康保険会計事業勘定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15">
      <c r="A33" s="175" t="str">
        <f>IF(連結実質赤字比率に係る赤字・黒字の構成分析!C$37="",NA(),連結実質赤字比率に係る赤字・黒字の構成分析!C$37)</f>
        <v>四万十市介護保険会計保険事業勘定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四万十市水道事業会計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3.51</v>
      </c>
    </row>
    <row r="35" spans="1:16" x14ac:dyDescent="0.15">
      <c r="A35" s="175" t="str">
        <f>IF(連結実質赤字比率に係る赤字・黒字の構成分析!C$35="",NA(),連結実質赤字比率に係る赤字・黒字の構成分析!C$35)</f>
        <v>四万十市病院事業会計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0.67</v>
      </c>
      <c r="D35" s="175">
        <f>IF(ROUND(VALUE(SUBSTITUTE(連結実質赤字比率に係る赤字・黒字の構成分析!G$35,"▲", "-")), 2) &lt; 0, ABS(ROUND(VALUE(SUBSTITUTE(連結実質赤字比率に係る赤字・黒字の構成分析!G$35,"▲", "-")), 2)), NA())</f>
        <v>0.46</v>
      </c>
      <c r="E35" s="175" t="e">
        <f>IF(ROUND(VALUE(SUBSTITUTE(連結実質赤字比率に係る赤字・黒字の構成分析!G$35,"▲", "-")), 2) &gt;= 0, ABS(ROUND(VALUE(SUBSTITUTE(連結実質赤字比率に係る赤字・黒字の構成分析!G$35,"▲", "-")), 2)), NA())</f>
        <v>#N/A</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v>
      </c>
      <c r="J35" s="175">
        <f>IF(ROUND(VALUE(SUBSTITUTE(連結実質赤字比率に係る赤字・黒字の構成分析!J$35,"▲", "-")), 2) &lt; 0, ABS(ROUND(VALUE(SUBSTITUTE(連結実質赤字比率に係る赤字・黒字の構成分析!J$35,"▲", "-")), 2)), NA())</f>
        <v>0.63</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四万十市国民健康保険会計診療施設勘定</v>
      </c>
      <c r="B36" s="175">
        <f>IF(ROUND(VALUE(SUBSTITUTE(連結実質赤字比率に係る赤字・黒字の構成分析!F$34,"▲", "-")), 2) &lt; 0, ABS(ROUND(VALUE(SUBSTITUTE(連結実質赤字比率に係る赤字・黒字の構成分析!F$34,"▲", "-")), 2)), NA())</f>
        <v>1.1499999999999999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1.1100000000000001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0.84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0.83</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2160</v>
      </c>
      <c r="E42" s="176"/>
      <c r="F42" s="176"/>
      <c r="G42" s="176">
        <f>'実質公債費比率（分子）の構造'!L$52</f>
        <v>2198</v>
      </c>
      <c r="H42" s="176"/>
      <c r="I42" s="176"/>
      <c r="J42" s="176">
        <f>'実質公債費比率（分子）の構造'!M$52</f>
        <v>2123</v>
      </c>
      <c r="K42" s="176"/>
      <c r="L42" s="176"/>
      <c r="M42" s="176">
        <f>'実質公債費比率（分子）の構造'!N$52</f>
        <v>2007</v>
      </c>
      <c r="N42" s="176"/>
      <c r="O42" s="176"/>
      <c r="P42" s="176">
        <f>'実質公債費比率（分子）の構造'!O$52</f>
        <v>2005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7</v>
      </c>
      <c r="I44" s="176"/>
      <c r="J44" s="176"/>
      <c r="K44" s="176">
        <f>'実質公債費比率（分子）の構造'!N$50</f>
        <v>12</v>
      </c>
      <c r="L44" s="176"/>
      <c r="M44" s="176"/>
      <c r="N44" s="176">
        <f>'実質公債費比率（分子）の構造'!O$50</f>
        <v>11</v>
      </c>
      <c r="O44" s="176"/>
      <c r="P44" s="176"/>
    </row>
    <row r="45" spans="1:16" x14ac:dyDescent="0.15">
      <c r="A45" s="176" t="s">
        <v>63</v>
      </c>
      <c r="B45" s="176">
        <f>'実質公債費比率（分子）の構造'!K$49</f>
        <v>124</v>
      </c>
      <c r="C45" s="176"/>
      <c r="D45" s="176"/>
      <c r="E45" s="176">
        <f>'実質公債費比率（分子）の構造'!L$49</f>
        <v>124</v>
      </c>
      <c r="F45" s="176"/>
      <c r="G45" s="176"/>
      <c r="H45" s="176">
        <f>'実質公債費比率（分子）の構造'!M$49</f>
        <v>119</v>
      </c>
      <c r="I45" s="176"/>
      <c r="J45" s="176"/>
      <c r="K45" s="176">
        <f>'実質公債費比率（分子）の構造'!N$49</f>
        <v>102</v>
      </c>
      <c r="L45" s="176"/>
      <c r="M45" s="176"/>
      <c r="N45" s="176">
        <f>'実質公債費比率（分子）の構造'!O$49</f>
        <v>79</v>
      </c>
      <c r="O45" s="176"/>
      <c r="P45" s="176"/>
    </row>
    <row r="46" spans="1:16" x14ac:dyDescent="0.15">
      <c r="A46" s="176" t="s">
        <v>64</v>
      </c>
      <c r="B46" s="176">
        <f>'実質公債費比率（分子）の構造'!K$48</f>
        <v>646</v>
      </c>
      <c r="C46" s="176"/>
      <c r="D46" s="176"/>
      <c r="E46" s="176">
        <f>'実質公債費比率（分子）の構造'!L$48</f>
        <v>551</v>
      </c>
      <c r="F46" s="176"/>
      <c r="G46" s="176"/>
      <c r="H46" s="176">
        <f>'実質公債費比率（分子）の構造'!M$48</f>
        <v>573</v>
      </c>
      <c r="I46" s="176"/>
      <c r="J46" s="176"/>
      <c r="K46" s="176">
        <f>'実質公債費比率（分子）の構造'!N$48</f>
        <v>543</v>
      </c>
      <c r="L46" s="176"/>
      <c r="M46" s="176"/>
      <c r="N46" s="176">
        <f>'実質公債費比率（分子）の構造'!O$48</f>
        <v>579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2409</v>
      </c>
      <c r="C49" s="176"/>
      <c r="D49" s="176"/>
      <c r="E49" s="176">
        <f>'実質公債費比率（分子）の構造'!L$45</f>
        <v>2427</v>
      </c>
      <c r="F49" s="176"/>
      <c r="G49" s="176"/>
      <c r="H49" s="176">
        <f>'実質公債費比率（分子）の構造'!M$45</f>
        <v>2441</v>
      </c>
      <c r="I49" s="176"/>
      <c r="J49" s="176"/>
      <c r="K49" s="176">
        <f>'実質公債費比率（分子）の構造'!N$45</f>
        <v>2444</v>
      </c>
      <c r="L49" s="176"/>
      <c r="M49" s="176"/>
      <c r="N49" s="176">
        <f>'実質公債費比率（分子）の構造'!O$45</f>
        <v>2509</v>
      </c>
      <c r="O49" s="176"/>
      <c r="P49" s="176"/>
    </row>
    <row r="50" spans="1:16" x14ac:dyDescent="0.15">
      <c r="A50" s="176" t="s">
        <v>67</v>
      </c>
      <c r="B50" s="176" t="e">
        <f>NA()</f>
        <v>#N/A</v>
      </c>
      <c r="C50" s="176">
        <f>IF(ISNUMBER('実質公債費比率（分子）の構造'!K$53),'実質公債費比率（分子）の構造'!K$53,NA())</f>
        <v>1020</v>
      </c>
      <c r="D50" s="176" t="e">
        <f>NA()</f>
        <v>#N/A</v>
      </c>
      <c r="E50" s="176" t="e">
        <f>NA()</f>
        <v>#N/A</v>
      </c>
      <c r="F50" s="176">
        <f>IF(ISNUMBER('実質公債費比率（分子）の構造'!L$53),'実質公債費比率（分子）の構造'!L$53,NA())</f>
        <v>905</v>
      </c>
      <c r="G50" s="176" t="e">
        <f>NA()</f>
        <v>#N/A</v>
      </c>
      <c r="H50" s="176" t="e">
        <f>NA()</f>
        <v>#N/A</v>
      </c>
      <c r="I50" s="176">
        <f>IF(ISNUMBER('実質公債費比率（分子）の構造'!M$53),'実質公債費比率（分子）の構造'!M$53,NA())</f>
        <v>1017</v>
      </c>
      <c r="J50" s="176" t="e">
        <f>NA()</f>
        <v>#N/A</v>
      </c>
      <c r="K50" s="176" t="e">
        <f>NA()</f>
        <v>#N/A</v>
      </c>
      <c r="L50" s="176">
        <f>IF(ISNUMBER('実質公債費比率（分子）の構造'!N$53),'実質公債費比率（分子）の構造'!N$53,NA())</f>
        <v>1094</v>
      </c>
      <c r="M50" s="176" t="e">
        <f>NA()</f>
        <v>#N/A</v>
      </c>
      <c r="N50" s="176" t="e">
        <f>NA()</f>
        <v>#N/A</v>
      </c>
      <c r="O50" s="176">
        <f>IF(ISNUMBER('実質公債費比率（分子）の構造'!O$53),'実質公債費比率（分子）の構造'!O$53,NA())</f>
        <v>1173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21987</v>
      </c>
      <c r="E56" s="175"/>
      <c r="F56" s="175"/>
      <c r="G56" s="175">
        <f>'将来負担比率（分子）の構造'!J$52</f>
        <v>21926</v>
      </c>
      <c r="H56" s="175"/>
      <c r="I56" s="175"/>
      <c r="J56" s="175">
        <f>'将来負担比率（分子）の構造'!K$52</f>
        <v>21448</v>
      </c>
      <c r="K56" s="175"/>
      <c r="L56" s="175"/>
      <c r="M56" s="175">
        <f>'将来負担比率（分子）の構造'!L$52</f>
        <v>21858</v>
      </c>
      <c r="N56" s="175"/>
      <c r="O56" s="175"/>
      <c r="P56" s="175">
        <f>'将来負担比率（分子）の構造'!M$52</f>
        <v>22517</v>
      </c>
    </row>
    <row r="57" spans="1:16" x14ac:dyDescent="0.15">
      <c r="A57" s="175" t="s">
        <v>42</v>
      </c>
      <c r="B57" s="175"/>
      <c r="C57" s="175"/>
      <c r="D57" s="175">
        <f>'将来負担比率（分子）の構造'!I$51</f>
        <v>44</v>
      </c>
      <c r="E57" s="175"/>
      <c r="F57" s="175"/>
      <c r="G57" s="175">
        <f>'将来負担比率（分子）の構造'!J$51</f>
        <v>33</v>
      </c>
      <c r="H57" s="175"/>
      <c r="I57" s="175"/>
      <c r="J57" s="175">
        <f>'将来負担比率（分子）の構造'!K$51</f>
        <v>15</v>
      </c>
      <c r="K57" s="175"/>
      <c r="L57" s="175"/>
      <c r="M57" s="175">
        <f>'将来負担比率（分子）の構造'!L$51</f>
        <v>8</v>
      </c>
      <c r="N57" s="175"/>
      <c r="O57" s="175"/>
      <c r="P57" s="175">
        <f>'将来負担比率（分子）の構造'!M$51</f>
        <v>9</v>
      </c>
    </row>
    <row r="58" spans="1:16" x14ac:dyDescent="0.15">
      <c r="A58" s="175" t="s">
        <v>41</v>
      </c>
      <c r="B58" s="175"/>
      <c r="C58" s="175"/>
      <c r="D58" s="175">
        <f>'将来負担比率（分子）の構造'!I$50</f>
        <v>4512</v>
      </c>
      <c r="E58" s="175"/>
      <c r="F58" s="175"/>
      <c r="G58" s="175">
        <f>'将来負担比率（分子）の構造'!J$50</f>
        <v>5172</v>
      </c>
      <c r="H58" s="175"/>
      <c r="I58" s="175"/>
      <c r="J58" s="175">
        <f>'将来負担比率（分子）の構造'!K$50</f>
        <v>6167</v>
      </c>
      <c r="K58" s="175"/>
      <c r="L58" s="175"/>
      <c r="M58" s="175">
        <f>'将来負担比率（分子）の構造'!L$50</f>
        <v>6566</v>
      </c>
      <c r="N58" s="175"/>
      <c r="O58" s="175"/>
      <c r="P58" s="175">
        <f>'将来負担比率（分子）の構造'!M$50</f>
        <v>6463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3087</v>
      </c>
      <c r="C62" s="175"/>
      <c r="D62" s="175"/>
      <c r="E62" s="175">
        <f>'将来負担比率（分子）の構造'!J$45</f>
        <v>2922</v>
      </c>
      <c r="F62" s="175"/>
      <c r="G62" s="175"/>
      <c r="H62" s="175">
        <f>'将来負担比率（分子）の構造'!K$45</f>
        <v>2572</v>
      </c>
      <c r="I62" s="175"/>
      <c r="J62" s="175"/>
      <c r="K62" s="175">
        <f>'将来負担比率（分子）の構造'!L$45</f>
        <v>2407</v>
      </c>
      <c r="L62" s="175"/>
      <c r="M62" s="175"/>
      <c r="N62" s="175">
        <f>'将来負担比率（分子）の構造'!M$45</f>
        <v>2445</v>
      </c>
      <c r="O62" s="175"/>
      <c r="P62" s="175"/>
    </row>
    <row r="63" spans="1:16" x14ac:dyDescent="0.15">
      <c r="A63" s="175" t="s">
        <v>34</v>
      </c>
      <c r="B63" s="175">
        <f>'将来負担比率（分子）の構造'!I$44</f>
        <v>631</v>
      </c>
      <c r="C63" s="175"/>
      <c r="D63" s="175"/>
      <c r="E63" s="175">
        <f>'将来負担比率（分子）の構造'!J$44</f>
        <v>510</v>
      </c>
      <c r="F63" s="175"/>
      <c r="G63" s="175"/>
      <c r="H63" s="175">
        <f>'将来負担比率（分子）の構造'!K$44</f>
        <v>387</v>
      </c>
      <c r="I63" s="175"/>
      <c r="J63" s="175"/>
      <c r="K63" s="175">
        <f>'将来負担比率（分子）の構造'!L$44</f>
        <v>299</v>
      </c>
      <c r="L63" s="175"/>
      <c r="M63" s="175"/>
      <c r="N63" s="175">
        <f>'将来負担比率（分子）の構造'!M$44</f>
        <v>394</v>
      </c>
      <c r="O63" s="175"/>
      <c r="P63" s="175"/>
    </row>
    <row r="64" spans="1:16" x14ac:dyDescent="0.15">
      <c r="A64" s="175" t="s">
        <v>33</v>
      </c>
      <c r="B64" s="175">
        <f>'将来負担比率（分子）の構造'!I$43</f>
        <v>8814</v>
      </c>
      <c r="C64" s="175"/>
      <c r="D64" s="175"/>
      <c r="E64" s="175">
        <f>'将来負担比率（分子）の構造'!J$43</f>
        <v>6697</v>
      </c>
      <c r="F64" s="175"/>
      <c r="G64" s="175"/>
      <c r="H64" s="175">
        <f>'将来負担比率（分子）の構造'!K$43</f>
        <v>6740</v>
      </c>
      <c r="I64" s="175"/>
      <c r="J64" s="175"/>
      <c r="K64" s="175">
        <f>'将来負担比率（分子）の構造'!L$43</f>
        <v>6574</v>
      </c>
      <c r="L64" s="175"/>
      <c r="M64" s="175"/>
      <c r="N64" s="175">
        <f>'将来負担比率（分子）の構造'!M$43</f>
        <v>6326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24916</v>
      </c>
      <c r="C66" s="175"/>
      <c r="D66" s="175"/>
      <c r="E66" s="175">
        <f>'将来負担比率（分子）の構造'!J$41</f>
        <v>25471</v>
      </c>
      <c r="F66" s="175"/>
      <c r="G66" s="175"/>
      <c r="H66" s="175">
        <f>'将来負担比率（分子）の構造'!K$41</f>
        <v>26192</v>
      </c>
      <c r="I66" s="175"/>
      <c r="J66" s="175"/>
      <c r="K66" s="175">
        <f>'将来負担比率（分子）の構造'!L$41</f>
        <v>26066</v>
      </c>
      <c r="L66" s="175"/>
      <c r="M66" s="175"/>
      <c r="N66" s="175">
        <f>'将来負担比率（分子）の構造'!M$41</f>
        <v>29889</v>
      </c>
      <c r="O66" s="175"/>
      <c r="P66" s="175"/>
    </row>
    <row r="67" spans="1:16" x14ac:dyDescent="0.15">
      <c r="A67" s="175" t="s">
        <v>71</v>
      </c>
      <c r="B67" s="175" t="e">
        <f>NA()</f>
        <v>#N/A</v>
      </c>
      <c r="C67" s="175">
        <f>IF(ISNUMBER('将来負担比率（分子）の構造'!I$53), IF('将来負担比率（分子）の構造'!I$53 &lt; 0, 0, '将来負担比率（分子）の構造'!I$53), NA())</f>
        <v>10905</v>
      </c>
      <c r="D67" s="175" t="e">
        <f>NA()</f>
        <v>#N/A</v>
      </c>
      <c r="E67" s="175" t="e">
        <f>NA()</f>
        <v>#N/A</v>
      </c>
      <c r="F67" s="175">
        <f>IF(ISNUMBER('将来負担比率（分子）の構造'!J$53), IF('将来負担比率（分子）の構造'!J$53 &lt; 0, 0, '将来負担比率（分子）の構造'!J$53), NA())</f>
        <v>8469</v>
      </c>
      <c r="G67" s="175" t="e">
        <f>NA()</f>
        <v>#N/A</v>
      </c>
      <c r="H67" s="175" t="e">
        <f>NA()</f>
        <v>#N/A</v>
      </c>
      <c r="I67" s="175">
        <f>IF(ISNUMBER('将来負担比率（分子）の構造'!K$53), IF('将来負担比率（分子）の構造'!K$53 &lt; 0, 0, '将来負担比率（分子）の構造'!K$53), NA())</f>
        <v>8261</v>
      </c>
      <c r="J67" s="175" t="e">
        <f>NA()</f>
        <v>#N/A</v>
      </c>
      <c r="K67" s="175" t="e">
        <f>NA()</f>
        <v>#N/A</v>
      </c>
      <c r="L67" s="175">
        <f>IF(ISNUMBER('将来負担比率（分子）の構造'!L$53), IF('将来負担比率（分子）の構造'!L$53 &lt; 0, 0, '将来負担比率（分子）の構造'!L$53), NA())</f>
        <v>6914</v>
      </c>
      <c r="M67" s="175" t="e">
        <f>NA()</f>
        <v>#N/A</v>
      </c>
      <c r="N67" s="175" t="e">
        <f>NA()</f>
        <v>#N/A</v>
      </c>
      <c r="O67" s="175">
        <f>IF(ISNUMBER('将来負担比率（分子）の構造'!M$53), IF('将来負担比率（分子）の構造'!M$53 &lt; 0, 0, '将来負担比率（分子）の構造'!M$53), NA())</f>
        <v>10066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1175</v>
      </c>
      <c r="C72" s="179">
        <f>基金残高に係る経年分析!G55</f>
        <v>1557</v>
      </c>
      <c r="D72" s="179">
        <f>基金残高に係る経年分析!H55</f>
        <v>1666</v>
      </c>
    </row>
    <row r="73" spans="1:16" x14ac:dyDescent="0.15">
      <c r="A73" s="178" t="s">
        <v>74</v>
      </c>
      <c r="B73" s="179">
        <f>基金残高に係る経年分析!F56</f>
        <v>2880</v>
      </c>
      <c r="C73" s="179">
        <f>基金残高に係る経年分析!G56</f>
        <v>2581</v>
      </c>
      <c r="D73" s="179">
        <f>基金残高に係る経年分析!H56</f>
        <v>1999</v>
      </c>
    </row>
    <row r="74" spans="1:16" x14ac:dyDescent="0.15">
      <c r="A74" s="178" t="s">
        <v>75</v>
      </c>
      <c r="B74" s="179">
        <f>基金残高に係る経年分析!F57</f>
        <v>2737</v>
      </c>
      <c r="C74" s="179">
        <f>基金残高に係る経年分析!G57</f>
        <v>2989</v>
      </c>
      <c r="D74" s="179">
        <f>基金残高に係る経年分析!H57</f>
        <v>3031</v>
      </c>
    </row>
  </sheetData>
  <sheetProtection algorithmName="SHA-512" hashValue="ku0bGqq3mQBuQbGTojQtgSBVZ4GrvB5aMrWSGqxHqzzo/mYdBBBfa8jHkdw/YINL5MR9Sqx21tbApAHkrXgBVg==" saltValue="2wV8VH7T0fxKO6zwZg9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2025-03-11T01:58:19Z</cp:lastPrinted>
  <dcterms:created xsi:type="dcterms:W3CDTF">2025-02-19T04:39:40Z</dcterms:created>
  <dcterms:modified xsi:type="dcterms:W3CDTF">2025-03-12T06:19:48Z</dcterms:modified>
  <cp:category/>
</cp:coreProperties>
</file>