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igo\Desktop\HP用\中山間\"/>
    </mc:Choice>
  </mc:AlternateContent>
  <bookViews>
    <workbookView xWindow="0" yWindow="0" windowWidth="14610" windowHeight="8355" activeTab="1"/>
  </bookViews>
  <sheets>
    <sheet name="事業所名" sheetId="1" r:id="rId1"/>
    <sheet name="事業所名 (小多機用)" sheetId="3" r:id="rId2"/>
    <sheet name="記入例" sheetId="4" r:id="rId3"/>
    <sheet name="記入例(小多機用)" sheetId="5" r:id="rId4"/>
  </sheets>
  <definedNames>
    <definedName name="_xlnm._FilterDatabase" localSheetId="2" hidden="1">記入例!$A$11:$AM$32</definedName>
    <definedName name="_xlnm._FilterDatabase" localSheetId="3" hidden="1">'記入例(小多機用)'!$A$10:$AH$31</definedName>
    <definedName name="_xlnm._FilterDatabase" localSheetId="0" hidden="1">事業所名!$A$11:$AM$32</definedName>
    <definedName name="_xlnm._FilterDatabase" localSheetId="1" hidden="1">'事業所名 (小多機用)'!$A$10:$AH$31</definedName>
    <definedName name="_xlnm.Print_Area" localSheetId="0">事業所名!$A$1:$AN$33</definedName>
    <definedName name="_xlnm.Print_Titles" localSheetId="2">記入例!$1:$11</definedName>
    <definedName name="_xlnm.Print_Titles" localSheetId="3">'記入例(小多機用)'!$1:$10</definedName>
    <definedName name="_xlnm.Print_Titles" localSheetId="0">事業所名!$1:$11</definedName>
    <definedName name="_xlnm.Print_Titles" localSheetId="1">'事業所名 (小多機用)'!$1:$10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O2" i="4"/>
  <c r="AG31" i="5" l="1"/>
  <c r="AF31" i="5"/>
  <c r="AE31" i="5"/>
  <c r="AD31" i="5"/>
  <c r="AC31" i="5"/>
  <c r="AB31" i="5"/>
  <c r="AA31" i="5"/>
  <c r="Z31" i="5"/>
  <c r="Y31" i="5"/>
  <c r="X31" i="5"/>
  <c r="W31" i="5"/>
  <c r="V31" i="5"/>
  <c r="U31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AH28" i="5" s="1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AH24" i="5" s="1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AH20" i="5" s="1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AH16" i="5" s="1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AH12" i="5" s="1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Y4" i="5"/>
  <c r="W4" i="5"/>
  <c r="Y3" i="5"/>
  <c r="W3" i="5"/>
  <c r="U3" i="5"/>
  <c r="R2" i="5"/>
  <c r="R3" i="5" l="1"/>
  <c r="AH13" i="5"/>
  <c r="AH17" i="5"/>
  <c r="AH21" i="5"/>
  <c r="AH25" i="5"/>
  <c r="AH29" i="5"/>
  <c r="AH14" i="5"/>
  <c r="AH18" i="5"/>
  <c r="AH22" i="5"/>
  <c r="AH26" i="5"/>
  <c r="AH30" i="5"/>
  <c r="AH11" i="5"/>
  <c r="U4" i="5" s="1"/>
  <c r="R4" i="5" s="1"/>
  <c r="R5" i="5" s="1"/>
  <c r="AH15" i="5"/>
  <c r="AH19" i="5"/>
  <c r="AH23" i="5"/>
  <c r="AH27" i="5"/>
  <c r="AH31" i="5"/>
  <c r="AL32" i="4" l="1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AM29" i="4" s="1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AM21" i="4" s="1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X4" i="4"/>
  <c r="V4" i="4"/>
  <c r="T4" i="4"/>
  <c r="X3" i="4"/>
  <c r="V3" i="4"/>
  <c r="T3" i="4"/>
  <c r="R3" i="4"/>
  <c r="AB32" i="4"/>
  <c r="AI32" i="4"/>
  <c r="Z32" i="4"/>
  <c r="AD32" i="4"/>
  <c r="AC32" i="4"/>
  <c r="AK32" i="4"/>
  <c r="AA32" i="4"/>
  <c r="AH32" i="4"/>
  <c r="AE32" i="4"/>
  <c r="AG32" i="4"/>
  <c r="AJ32" i="4"/>
  <c r="AF32" i="4"/>
  <c r="AM18" i="4" l="1"/>
  <c r="AM26" i="4"/>
  <c r="AM23" i="4"/>
  <c r="AM31" i="4"/>
  <c r="AM20" i="4"/>
  <c r="AM28" i="4"/>
  <c r="AM17" i="4"/>
  <c r="AM25" i="4"/>
  <c r="AM22" i="4"/>
  <c r="AM30" i="4"/>
  <c r="AM19" i="4"/>
  <c r="AM27" i="4"/>
  <c r="AM16" i="4"/>
  <c r="AM24" i="4"/>
  <c r="AM15" i="4"/>
  <c r="O3" i="4"/>
  <c r="AM14" i="4"/>
  <c r="AM13" i="4"/>
  <c r="AM12" i="4"/>
  <c r="AM32" i="4"/>
  <c r="AA12" i="1"/>
  <c r="AB12" i="1"/>
  <c r="AC12" i="1"/>
  <c r="AD12" i="1"/>
  <c r="AE12" i="1"/>
  <c r="AF12" i="1"/>
  <c r="AG12" i="1"/>
  <c r="AH12" i="1"/>
  <c r="AI12" i="1"/>
  <c r="AJ12" i="1"/>
  <c r="AK12" i="1"/>
  <c r="AA13" i="1"/>
  <c r="AB13" i="1"/>
  <c r="AC13" i="1"/>
  <c r="AD13" i="1"/>
  <c r="AE13" i="1"/>
  <c r="AF13" i="1"/>
  <c r="AG13" i="1"/>
  <c r="AH13" i="1"/>
  <c r="AI13" i="1"/>
  <c r="AJ13" i="1"/>
  <c r="AK13" i="1"/>
  <c r="AA14" i="1"/>
  <c r="AB14" i="1"/>
  <c r="AC14" i="1"/>
  <c r="AD14" i="1"/>
  <c r="AE14" i="1"/>
  <c r="AF14" i="1"/>
  <c r="AG14" i="1"/>
  <c r="AH14" i="1"/>
  <c r="AI14" i="1"/>
  <c r="AJ14" i="1"/>
  <c r="AK14" i="1"/>
  <c r="AA15" i="1"/>
  <c r="AB15" i="1"/>
  <c r="AC15" i="1"/>
  <c r="AD15" i="1"/>
  <c r="AE15" i="1"/>
  <c r="AF15" i="1"/>
  <c r="AG15" i="1"/>
  <c r="AH15" i="1"/>
  <c r="AI15" i="1"/>
  <c r="AJ15" i="1"/>
  <c r="AK15" i="1"/>
  <c r="AA16" i="1"/>
  <c r="AB16" i="1"/>
  <c r="AC16" i="1"/>
  <c r="AD16" i="1"/>
  <c r="AE16" i="1"/>
  <c r="AF16" i="1"/>
  <c r="AG16" i="1"/>
  <c r="AH16" i="1"/>
  <c r="AI16" i="1"/>
  <c r="AJ16" i="1"/>
  <c r="AK16" i="1"/>
  <c r="AA17" i="1"/>
  <c r="AB17" i="1"/>
  <c r="AC17" i="1"/>
  <c r="AD17" i="1"/>
  <c r="AE17" i="1"/>
  <c r="AF17" i="1"/>
  <c r="AG17" i="1"/>
  <c r="AH17" i="1"/>
  <c r="AI17" i="1"/>
  <c r="AJ17" i="1"/>
  <c r="AK17" i="1"/>
  <c r="AA18" i="1"/>
  <c r="AB18" i="1"/>
  <c r="AC18" i="1"/>
  <c r="AD18" i="1"/>
  <c r="AE18" i="1"/>
  <c r="AF18" i="1"/>
  <c r="AG18" i="1"/>
  <c r="AH18" i="1"/>
  <c r="AI18" i="1"/>
  <c r="AJ18" i="1"/>
  <c r="AK18" i="1"/>
  <c r="AA19" i="1"/>
  <c r="AB19" i="1"/>
  <c r="AC19" i="1"/>
  <c r="AD19" i="1"/>
  <c r="AE19" i="1"/>
  <c r="AF19" i="1"/>
  <c r="AG19" i="1"/>
  <c r="AH19" i="1"/>
  <c r="AI19" i="1"/>
  <c r="AJ19" i="1"/>
  <c r="AK19" i="1"/>
  <c r="AA20" i="1"/>
  <c r="AB20" i="1"/>
  <c r="AC20" i="1"/>
  <c r="AD20" i="1"/>
  <c r="AE20" i="1"/>
  <c r="AF20" i="1"/>
  <c r="AG20" i="1"/>
  <c r="AH20" i="1"/>
  <c r="AI20" i="1"/>
  <c r="AJ20" i="1"/>
  <c r="AK20" i="1"/>
  <c r="AA21" i="1"/>
  <c r="AB21" i="1"/>
  <c r="AC21" i="1"/>
  <c r="AD21" i="1"/>
  <c r="AE21" i="1"/>
  <c r="AF21" i="1"/>
  <c r="AG21" i="1"/>
  <c r="AH21" i="1"/>
  <c r="AI21" i="1"/>
  <c r="AJ21" i="1"/>
  <c r="AK21" i="1"/>
  <c r="AA22" i="1"/>
  <c r="AB22" i="1"/>
  <c r="AC22" i="1"/>
  <c r="AD22" i="1"/>
  <c r="AE22" i="1"/>
  <c r="AF22" i="1"/>
  <c r="AG22" i="1"/>
  <c r="AH22" i="1"/>
  <c r="AI22" i="1"/>
  <c r="AJ22" i="1"/>
  <c r="AK22" i="1"/>
  <c r="AA23" i="1"/>
  <c r="AB23" i="1"/>
  <c r="AC23" i="1"/>
  <c r="AD23" i="1"/>
  <c r="AE23" i="1"/>
  <c r="AF23" i="1"/>
  <c r="AG23" i="1"/>
  <c r="AH23" i="1"/>
  <c r="AI23" i="1"/>
  <c r="AJ23" i="1"/>
  <c r="AK23" i="1"/>
  <c r="AA24" i="1"/>
  <c r="AB24" i="1"/>
  <c r="AC24" i="1"/>
  <c r="AD24" i="1"/>
  <c r="AE24" i="1"/>
  <c r="AF24" i="1"/>
  <c r="AG24" i="1"/>
  <c r="AH24" i="1"/>
  <c r="AI24" i="1"/>
  <c r="AJ24" i="1"/>
  <c r="AK24" i="1"/>
  <c r="AA25" i="1"/>
  <c r="AB25" i="1"/>
  <c r="AC25" i="1"/>
  <c r="AD25" i="1"/>
  <c r="AE25" i="1"/>
  <c r="AF25" i="1"/>
  <c r="AG25" i="1"/>
  <c r="AH25" i="1"/>
  <c r="AI25" i="1"/>
  <c r="AJ25" i="1"/>
  <c r="AK25" i="1"/>
  <c r="AA26" i="1"/>
  <c r="AB26" i="1"/>
  <c r="AC26" i="1"/>
  <c r="AD26" i="1"/>
  <c r="AE26" i="1"/>
  <c r="AF26" i="1"/>
  <c r="AG26" i="1"/>
  <c r="AH26" i="1"/>
  <c r="AI26" i="1"/>
  <c r="AJ26" i="1"/>
  <c r="AK26" i="1"/>
  <c r="AA27" i="1"/>
  <c r="AB27" i="1"/>
  <c r="AC27" i="1"/>
  <c r="AD27" i="1"/>
  <c r="AE27" i="1"/>
  <c r="AF27" i="1"/>
  <c r="AG27" i="1"/>
  <c r="AH27" i="1"/>
  <c r="AI27" i="1"/>
  <c r="AJ27" i="1"/>
  <c r="AK27" i="1"/>
  <c r="AA28" i="1"/>
  <c r="AB28" i="1"/>
  <c r="AC28" i="1"/>
  <c r="AD28" i="1"/>
  <c r="AE28" i="1"/>
  <c r="AF28" i="1"/>
  <c r="AG28" i="1"/>
  <c r="AH28" i="1"/>
  <c r="AI28" i="1"/>
  <c r="AJ28" i="1"/>
  <c r="AK28" i="1"/>
  <c r="AA29" i="1"/>
  <c r="AB29" i="1"/>
  <c r="AC29" i="1"/>
  <c r="AD29" i="1"/>
  <c r="AE29" i="1"/>
  <c r="AF29" i="1"/>
  <c r="AG29" i="1"/>
  <c r="AH29" i="1"/>
  <c r="AI29" i="1"/>
  <c r="AJ29" i="1"/>
  <c r="AK29" i="1"/>
  <c r="AA30" i="1"/>
  <c r="AB30" i="1"/>
  <c r="AC30" i="1"/>
  <c r="AD30" i="1"/>
  <c r="AE30" i="1"/>
  <c r="AF30" i="1"/>
  <c r="AG30" i="1"/>
  <c r="AH30" i="1"/>
  <c r="AI30" i="1"/>
  <c r="AJ30" i="1"/>
  <c r="AK30" i="1"/>
  <c r="AA31" i="1"/>
  <c r="AB31" i="1"/>
  <c r="AC31" i="1"/>
  <c r="AD31" i="1"/>
  <c r="AE31" i="1"/>
  <c r="AF31" i="1"/>
  <c r="AG31" i="1"/>
  <c r="AH31" i="1"/>
  <c r="AI31" i="1"/>
  <c r="AJ31" i="1"/>
  <c r="AK31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12" i="1"/>
  <c r="R4" i="4" l="1"/>
  <c r="O4" i="4"/>
  <c r="O5" i="4" s="1"/>
  <c r="AG31" i="3"/>
  <c r="AF31" i="3"/>
  <c r="AE31" i="3"/>
  <c r="AD31" i="3"/>
  <c r="AC31" i="3"/>
  <c r="AB31" i="3"/>
  <c r="AA31" i="3"/>
  <c r="Z31" i="3"/>
  <c r="Y31" i="3"/>
  <c r="X31" i="3"/>
  <c r="W31" i="3"/>
  <c r="V31" i="3"/>
  <c r="AH31" i="3" s="1"/>
  <c r="U31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AH30" i="3" s="1"/>
  <c r="AG29" i="3"/>
  <c r="AF29" i="3"/>
  <c r="AE29" i="3"/>
  <c r="AD29" i="3"/>
  <c r="AC29" i="3"/>
  <c r="AB29" i="3"/>
  <c r="AA29" i="3"/>
  <c r="Z29" i="3"/>
  <c r="Y29" i="3"/>
  <c r="X29" i="3"/>
  <c r="W29" i="3"/>
  <c r="V29" i="3"/>
  <c r="AH29" i="3" s="1"/>
  <c r="U29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AH28" i="3" s="1"/>
  <c r="AG27" i="3"/>
  <c r="AF27" i="3"/>
  <c r="AE27" i="3"/>
  <c r="AD27" i="3"/>
  <c r="AC27" i="3"/>
  <c r="AB27" i="3"/>
  <c r="AA27" i="3"/>
  <c r="Z27" i="3"/>
  <c r="Y27" i="3"/>
  <c r="X27" i="3"/>
  <c r="W27" i="3"/>
  <c r="V27" i="3"/>
  <c r="AH27" i="3" s="1"/>
  <c r="U27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AH26" i="3" s="1"/>
  <c r="AG25" i="3"/>
  <c r="AF25" i="3"/>
  <c r="AE25" i="3"/>
  <c r="AD25" i="3"/>
  <c r="AC25" i="3"/>
  <c r="AB25" i="3"/>
  <c r="AA25" i="3"/>
  <c r="Z25" i="3"/>
  <c r="Y25" i="3"/>
  <c r="X25" i="3"/>
  <c r="W25" i="3"/>
  <c r="V25" i="3"/>
  <c r="AH25" i="3" s="1"/>
  <c r="U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AH24" i="3" s="1"/>
  <c r="AG23" i="3"/>
  <c r="AF23" i="3"/>
  <c r="AE23" i="3"/>
  <c r="AD23" i="3"/>
  <c r="AC23" i="3"/>
  <c r="AB23" i="3"/>
  <c r="AA23" i="3"/>
  <c r="Z23" i="3"/>
  <c r="Y23" i="3"/>
  <c r="X23" i="3"/>
  <c r="W23" i="3"/>
  <c r="V23" i="3"/>
  <c r="AH23" i="3" s="1"/>
  <c r="U23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AH22" i="3" s="1"/>
  <c r="AG21" i="3"/>
  <c r="AF21" i="3"/>
  <c r="AE21" i="3"/>
  <c r="AD21" i="3"/>
  <c r="AC21" i="3"/>
  <c r="AB21" i="3"/>
  <c r="AA21" i="3"/>
  <c r="Z21" i="3"/>
  <c r="Y21" i="3"/>
  <c r="X21" i="3"/>
  <c r="W21" i="3"/>
  <c r="V21" i="3"/>
  <c r="AH21" i="3" s="1"/>
  <c r="U21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AH20" i="3" s="1"/>
  <c r="AG19" i="3"/>
  <c r="AF19" i="3"/>
  <c r="AE19" i="3"/>
  <c r="AD19" i="3"/>
  <c r="AC19" i="3"/>
  <c r="AB19" i="3"/>
  <c r="AA19" i="3"/>
  <c r="Z19" i="3"/>
  <c r="Y19" i="3"/>
  <c r="X19" i="3"/>
  <c r="W19" i="3"/>
  <c r="V19" i="3"/>
  <c r="AH19" i="3" s="1"/>
  <c r="U19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AH18" i="3" s="1"/>
  <c r="AG17" i="3"/>
  <c r="AF17" i="3"/>
  <c r="AE17" i="3"/>
  <c r="AD17" i="3"/>
  <c r="AC17" i="3"/>
  <c r="AB17" i="3"/>
  <c r="AA17" i="3"/>
  <c r="Z17" i="3"/>
  <c r="Y17" i="3"/>
  <c r="X17" i="3"/>
  <c r="W17" i="3"/>
  <c r="V17" i="3"/>
  <c r="AH17" i="3" s="1"/>
  <c r="U17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AH16" i="3" s="1"/>
  <c r="AG15" i="3"/>
  <c r="AF15" i="3"/>
  <c r="AE15" i="3"/>
  <c r="AD15" i="3"/>
  <c r="AC15" i="3"/>
  <c r="AB15" i="3"/>
  <c r="AA15" i="3"/>
  <c r="Z15" i="3"/>
  <c r="Y15" i="3"/>
  <c r="X15" i="3"/>
  <c r="W15" i="3"/>
  <c r="V15" i="3"/>
  <c r="AH15" i="3" s="1"/>
  <c r="U15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AH14" i="3" s="1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AH13" i="3" s="1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AH12" i="3" s="1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AH11" i="3" s="1"/>
  <c r="Y4" i="3"/>
  <c r="W4" i="3"/>
  <c r="U4" i="3"/>
  <c r="Y3" i="3"/>
  <c r="W3" i="3"/>
  <c r="U3" i="3"/>
  <c r="R2" i="3"/>
  <c r="AL32" i="1"/>
  <c r="AM31" i="1"/>
  <c r="AL31" i="1"/>
  <c r="AM30" i="1"/>
  <c r="AL30" i="1"/>
  <c r="AM29" i="1"/>
  <c r="AL29" i="1"/>
  <c r="AM28" i="1"/>
  <c r="AL28" i="1"/>
  <c r="AM27" i="1"/>
  <c r="AL27" i="1"/>
  <c r="AM26" i="1"/>
  <c r="AL26" i="1"/>
  <c r="AM25" i="1"/>
  <c r="AL25" i="1"/>
  <c r="AM24" i="1"/>
  <c r="AL24" i="1"/>
  <c r="AM23" i="1"/>
  <c r="AL23" i="1"/>
  <c r="AM22" i="1"/>
  <c r="AL22" i="1"/>
  <c r="AM21" i="1"/>
  <c r="AL21" i="1"/>
  <c r="AM20" i="1"/>
  <c r="AL20" i="1"/>
  <c r="AM19" i="1"/>
  <c r="AL19" i="1"/>
  <c r="AM18" i="1"/>
  <c r="AL18" i="1"/>
  <c r="AM17" i="1"/>
  <c r="AL17" i="1"/>
  <c r="AM16" i="1"/>
  <c r="AL16" i="1"/>
  <c r="AM15" i="1"/>
  <c r="AL15" i="1"/>
  <c r="AM14" i="1"/>
  <c r="AL14" i="1"/>
  <c r="AM13" i="1"/>
  <c r="AL13" i="1"/>
  <c r="O3" i="1" s="1"/>
  <c r="AL12" i="1"/>
  <c r="R3" i="1" s="1"/>
  <c r="X4" i="1"/>
  <c r="V4" i="1"/>
  <c r="T4" i="1"/>
  <c r="X3" i="1"/>
  <c r="V3" i="1"/>
  <c r="AD32" i="1"/>
  <c r="AH32" i="1"/>
  <c r="AJ32" i="1"/>
  <c r="Z32" i="1"/>
  <c r="AA32" i="1"/>
  <c r="AI32" i="1"/>
  <c r="AK32" i="1"/>
  <c r="AE32" i="1"/>
  <c r="AF32" i="1"/>
  <c r="AB32" i="1"/>
  <c r="AG32" i="1"/>
  <c r="AC32" i="1"/>
  <c r="AM32" i="1" l="1"/>
  <c r="T3" i="1"/>
  <c r="AM12" i="1"/>
  <c r="R4" i="3"/>
  <c r="R5" i="3" s="1"/>
  <c r="R3" i="3"/>
  <c r="O4" i="1" l="1"/>
  <c r="O5" i="1" s="1"/>
  <c r="R4" i="1"/>
</calcChain>
</file>

<file path=xl/comments1.xml><?xml version="1.0" encoding="utf-8"?>
<comments xmlns="http://schemas.openxmlformats.org/spreadsheetml/2006/main">
  <authors>
    <author>476942</author>
    <author>kourei</author>
  </authors>
  <commentList>
    <comment ref="B11" authorId="0" shapeId="0">
      <text>
        <r>
          <rPr>
            <sz val="9"/>
            <color rgb="FFFF0000"/>
            <rFont val="BIZ UDゴシック"/>
            <family val="3"/>
            <charset val="128"/>
          </rPr>
          <t>入力不要</t>
        </r>
      </text>
    </comment>
    <comment ref="E11" authorId="0" shapeId="0">
      <text>
        <r>
          <rPr>
            <b/>
            <sz val="9"/>
            <color rgb="FFFF0000"/>
            <rFont val="BIZ UDゴシック"/>
            <family val="3"/>
            <charset val="128"/>
          </rPr>
          <t>特別地域加算の該当地域</t>
        </r>
        <r>
          <rPr>
            <sz val="9"/>
            <color rgb="FFFF0000"/>
            <rFont val="BIZ UDゴシック"/>
            <family val="3"/>
            <charset val="128"/>
          </rPr>
          <t>で</t>
        </r>
        <r>
          <rPr>
            <sz val="9"/>
            <color rgb="FFFF0000"/>
            <rFont val="BIZ UDゴシック"/>
            <family val="3"/>
            <charset val="128"/>
          </rPr>
          <t>あるかが分かるように地名を入れてください。</t>
        </r>
      </text>
    </comment>
    <comment ref="K11" authorId="0" shapeId="0">
      <text>
        <r>
          <rPr>
            <sz val="9"/>
            <color rgb="FFFF0000"/>
            <rFont val="BIZ UDゴシック"/>
            <family val="3"/>
            <charset val="128"/>
          </rPr>
          <t>「単位数」が月単位か回単位かを選択してください。</t>
        </r>
        <r>
          <rPr>
            <sz val="11"/>
            <color theme="1"/>
            <rFont val="BIZ UDゴシック"/>
            <family val="3"/>
            <charset val="128"/>
          </rPr>
          <t xml:space="preserve">
</t>
        </r>
      </text>
    </comment>
    <comment ref="L11" authorId="0" shapeId="0">
      <text>
        <r>
          <rPr>
            <sz val="9"/>
            <color rgb="FFFF0000"/>
            <rFont val="BIZ UDゴシック"/>
            <family val="3"/>
            <charset val="128"/>
          </rPr>
          <t>通所系サービスにおいて片道のみ算定対象の場合、「片道」を選択してください。往復の場合は選択不要です。
月額報酬の場合は、月に提供した回数の内、過半数が片道送迎となった場合に選択してください。
例）８回／月のサービスを提供している場合
うち４回を片道送迎→通常通り
うち５回を片道送迎→半額（「片道」を選択する）</t>
        </r>
      </text>
    </comment>
    <comment ref="N11" authorId="1" shapeId="0">
      <text>
        <r>
          <rPr>
            <sz val="11"/>
            <color indexed="81"/>
            <rFont val="MS P ゴシック"/>
            <family val="3"/>
            <charset val="128"/>
          </rPr>
          <t>回数は月額報酬の場合もそうでない場合も実際にサービスを提供した回数を記入してください。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449043</author>
  </authors>
  <commentList>
    <comment ref="B8" authorId="0" shapeId="0">
      <text>
        <r>
          <rPr>
            <sz val="11"/>
            <color rgb="FFFF0000"/>
            <rFont val="ＭＳ Ｐゴシック"/>
            <family val="3"/>
            <charset val="128"/>
          </rPr>
          <t>県に提出する際には利用者本名は記載しないでください。</t>
        </r>
      </text>
    </comment>
    <comment ref="E8" authorId="0" shapeId="0">
      <text>
        <r>
          <rPr>
            <sz val="11"/>
            <color rgb="FFFF0000"/>
            <rFont val="ＭＳ Ｐゴシック"/>
            <family val="3"/>
            <charset val="128"/>
          </rPr>
          <t>特別地域加算の該当地域が分かるように地名を入れてください。</t>
        </r>
      </text>
    </comment>
  </commentList>
</comments>
</file>

<file path=xl/comments3.xml><?xml version="1.0" encoding="utf-8"?>
<comments xmlns="http://schemas.openxmlformats.org/spreadsheetml/2006/main">
  <authors>
    <author>kourei</author>
    <author>476942</author>
  </authors>
  <commentList>
    <comment ref="O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0のままでかまいません</t>
        </r>
      </text>
    </comment>
    <comment ref="B11" authorId="1" shapeId="0">
      <text>
        <r>
          <rPr>
            <sz val="9"/>
            <color rgb="FFFF0000"/>
            <rFont val="BIZ UDゴシック"/>
            <family val="3"/>
            <charset val="128"/>
          </rPr>
          <t>入力不要</t>
        </r>
      </text>
    </comment>
    <comment ref="E11" authorId="1" shapeId="0">
      <text>
        <r>
          <rPr>
            <b/>
            <sz val="9"/>
            <color rgb="FFFF0000"/>
            <rFont val="BIZ UDゴシック"/>
            <family val="3"/>
            <charset val="128"/>
          </rPr>
          <t>特別地域加算の該当地域</t>
        </r>
        <r>
          <rPr>
            <sz val="9"/>
            <color rgb="FFFF0000"/>
            <rFont val="BIZ UDゴシック"/>
            <family val="3"/>
            <charset val="128"/>
          </rPr>
          <t>で</t>
        </r>
        <r>
          <rPr>
            <sz val="9"/>
            <color rgb="FFFF0000"/>
            <rFont val="BIZ UDゴシック"/>
            <family val="3"/>
            <charset val="128"/>
          </rPr>
          <t>あるかが分かるように地名を入れてください。</t>
        </r>
      </text>
    </comment>
    <comment ref="K11" authorId="1" shapeId="0">
      <text>
        <r>
          <rPr>
            <sz val="9"/>
            <color rgb="FFFF0000"/>
            <rFont val="BIZ UDゴシック"/>
            <family val="3"/>
            <charset val="128"/>
          </rPr>
          <t>総合事業や予防サービスで月額報酬の場合は「月」を選択、それ以外は「回」を選択してください。</t>
        </r>
      </text>
    </comment>
    <comment ref="L11" authorId="1" shapeId="0">
      <text>
        <r>
          <rPr>
            <sz val="9"/>
            <color rgb="FFFF0000"/>
            <rFont val="BIZ UDゴシック"/>
            <family val="3"/>
            <charset val="128"/>
          </rPr>
          <t>通所系サービスにおいて片道のみ算定対象の場合、「片道」を選択してください。往復の場合は選択不要です。
月額報酬の場合は、月に提供した回数の内、過半数が片道送迎となった場合に選択してください。
例）８回／月のサービスを提供している場合
うち４回を片道送迎→通常通り
うち５回を片道送迎→半額（「片道」を選択する）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片道20分～60分…15％
片道60分～75分…30％
片道75分…50％
区分２に該当…10％
区分３に該当…5％
</t>
        </r>
      </text>
    </comment>
    <comment ref="N11" authorId="0" shapeId="0">
      <text>
        <r>
          <rPr>
            <sz val="11"/>
            <color indexed="81"/>
            <rFont val="MS P ゴシック"/>
            <family val="3"/>
            <charset val="128"/>
          </rPr>
          <t>回数とコードは、国保連に請求した報酬・回数と同じになるようにしてください。ただし、月額報酬の場合はサービスを提供した回数を記入してください。</t>
        </r>
      </text>
    </comment>
  </commentList>
</comments>
</file>

<file path=xl/comments4.xml><?xml version="1.0" encoding="utf-8"?>
<comments xmlns="http://schemas.openxmlformats.org/spreadsheetml/2006/main">
  <authors>
    <author>449043</author>
  </authors>
  <commentList>
    <comment ref="B8" authorId="0" shapeId="0">
      <text>
        <r>
          <rPr>
            <sz val="11"/>
            <color rgb="FFFF0000"/>
            <rFont val="ＭＳ Ｐゴシック"/>
            <family val="3"/>
            <charset val="128"/>
          </rPr>
          <t>県に提出する際には利用者本名は記載しないでください。</t>
        </r>
      </text>
    </comment>
    <comment ref="E8" authorId="0" shapeId="0">
      <text>
        <r>
          <rPr>
            <sz val="11"/>
            <color rgb="FFFF0000"/>
            <rFont val="ＭＳ Ｐゴシック"/>
            <family val="3"/>
            <charset val="128"/>
          </rPr>
          <t>特別地域加算の該当地域が分かるように地名を入れてください。</t>
        </r>
      </text>
    </comment>
  </commentList>
</comments>
</file>

<file path=xl/sharedStrings.xml><?xml version="1.0" encoding="utf-8"?>
<sst xmlns="http://schemas.openxmlformats.org/spreadsheetml/2006/main" count="251" uniqueCount="68">
  <si>
    <t>6月</t>
  </si>
  <si>
    <t>コード</t>
  </si>
  <si>
    <t>事業所名</t>
    <rPh sb="0" eb="3">
      <t>ジギョウショ</t>
    </rPh>
    <rPh sb="3" eb="4">
      <t>メイ</t>
    </rPh>
    <phoneticPr fontId="10"/>
  </si>
  <si>
    <t>サービス内容</t>
    <rPh sb="4" eb="6">
      <t>ナイヨウ</t>
    </rPh>
    <phoneticPr fontId="10"/>
  </si>
  <si>
    <t>サービス種別</t>
    <rPh sb="4" eb="6">
      <t>シュベツ</t>
    </rPh>
    <phoneticPr fontId="10"/>
  </si>
  <si>
    <t>7月</t>
  </si>
  <si>
    <t>回数</t>
    <rPh sb="0" eb="2">
      <t>カイスウ</t>
    </rPh>
    <phoneticPr fontId="10"/>
  </si>
  <si>
    <t>補助単位
基本数</t>
    <rPh sb="0" eb="2">
      <t>ホジョ</t>
    </rPh>
    <rPh sb="2" eb="4">
      <t>タンイ</t>
    </rPh>
    <rPh sb="5" eb="7">
      <t>キホン</t>
    </rPh>
    <rPh sb="7" eb="8">
      <t>スウ</t>
    </rPh>
    <phoneticPr fontId="10"/>
  </si>
  <si>
    <t>片道</t>
    <rPh sb="0" eb="2">
      <t>かたみち</t>
    </rPh>
    <phoneticPr fontId="2" type="Hiragana"/>
  </si>
  <si>
    <t>10月</t>
  </si>
  <si>
    <t>部分に入力して下さい。</t>
    <rPh sb="0" eb="2">
      <t>ブブン</t>
    </rPh>
    <rPh sb="3" eb="5">
      <t>ニュウリョク</t>
    </rPh>
    <rPh sb="7" eb="8">
      <t>クダ</t>
    </rPh>
    <phoneticPr fontId="10"/>
  </si>
  <si>
    <t>20～60分</t>
    <rPh sb="5" eb="6">
      <t>ふん</t>
    </rPh>
    <phoneticPr fontId="2" type="Hiragana"/>
  </si>
  <si>
    <t>計</t>
    <rPh sb="0" eb="1">
      <t>ケイ</t>
    </rPh>
    <phoneticPr fontId="10"/>
  </si>
  <si>
    <t>2月</t>
  </si>
  <si>
    <t>地区名</t>
    <rPh sb="0" eb="2">
      <t>チク</t>
    </rPh>
    <rPh sb="2" eb="3">
      <t>メイ</t>
    </rPh>
    <phoneticPr fontId="10"/>
  </si>
  <si>
    <t>回数等がシート間で重複して積算することのないように注意してください。</t>
  </si>
  <si>
    <t>算定
単位</t>
    <rPh sb="0" eb="2">
      <t>さんてい</t>
    </rPh>
    <rPh sb="3" eb="5">
      <t>たんい</t>
    </rPh>
    <phoneticPr fontId="2" type="Hiragana"/>
  </si>
  <si>
    <t>5月</t>
  </si>
  <si>
    <t>注1）</t>
    <rPh sb="0" eb="1">
      <t>チュウ</t>
    </rPh>
    <phoneticPr fontId="10"/>
  </si>
  <si>
    <t>加算率
（％）</t>
    <rPh sb="0" eb="2">
      <t>カサン</t>
    </rPh>
    <rPh sb="2" eb="3">
      <t>リツ</t>
    </rPh>
    <phoneticPr fontId="10"/>
  </si>
  <si>
    <t>単位数</t>
    <rPh sb="0" eb="3">
      <t>タンイスウ</t>
    </rPh>
    <phoneticPr fontId="10"/>
  </si>
  <si>
    <t>利用者番号</t>
    <rPh sb="0" eb="3">
      <t>リヨウシャ</t>
    </rPh>
    <rPh sb="3" eb="5">
      <t>バンゴウ</t>
    </rPh>
    <phoneticPr fontId="10"/>
  </si>
  <si>
    <t>60分以上</t>
    <rPh sb="2" eb="3">
      <t>ふん</t>
    </rPh>
    <rPh sb="3" eb="5">
      <t>いじょう</t>
    </rPh>
    <phoneticPr fontId="2" type="Hiragana"/>
  </si>
  <si>
    <t>通番</t>
    <rPh sb="0" eb="1">
      <t>つう</t>
    </rPh>
    <rPh sb="1" eb="2">
      <t>ばん</t>
    </rPh>
    <phoneticPr fontId="2" type="Hiragana"/>
  </si>
  <si>
    <t>補助単位基本数</t>
    <rPh sb="0" eb="2">
      <t>ほじょ</t>
    </rPh>
    <rPh sb="2" eb="4">
      <t>たんい</t>
    </rPh>
    <rPh sb="4" eb="6">
      <t>きほん</t>
    </rPh>
    <rPh sb="6" eb="7">
      <t>すう</t>
    </rPh>
    <phoneticPr fontId="2" type="Hiragana"/>
  </si>
  <si>
    <t xml:space="preserve">            </t>
  </si>
  <si>
    <t>(通所系)</t>
    <rPh sb="1" eb="3">
      <t>つうしょ</t>
    </rPh>
    <rPh sb="3" eb="4">
      <t>けい</t>
    </rPh>
    <phoneticPr fontId="2" type="Hiragana"/>
  </si>
  <si>
    <t>11月</t>
  </si>
  <si>
    <t>4月</t>
    <rPh sb="1" eb="2">
      <t>ガツ</t>
    </rPh>
    <phoneticPr fontId="10"/>
  </si>
  <si>
    <t>8月</t>
  </si>
  <si>
    <t>3月</t>
  </si>
  <si>
    <t>9月</t>
  </si>
  <si>
    <t>12月</t>
  </si>
  <si>
    <t>1月</t>
  </si>
  <si>
    <t>4月</t>
  </si>
  <si>
    <t>注2）</t>
    <rPh sb="0" eb="1">
      <t>チュウ</t>
    </rPh>
    <phoneticPr fontId="10"/>
  </si>
  <si>
    <t>補助所要額</t>
    <rPh sb="0" eb="2">
      <t>ほじょ</t>
    </rPh>
    <rPh sb="2" eb="5">
      <t>しょようがく</t>
    </rPh>
    <phoneticPr fontId="2" type="Hiragana"/>
  </si>
  <si>
    <t>補助所要額（変更前）</t>
    <rPh sb="0" eb="2">
      <t>ほじょ</t>
    </rPh>
    <rPh sb="2" eb="5">
      <t>しょようがく</t>
    </rPh>
    <rPh sb="6" eb="9">
      <t>へんこうまえ</t>
    </rPh>
    <phoneticPr fontId="2" type="Hiragana"/>
  </si>
  <si>
    <t>基準額</t>
    <rPh sb="0" eb="3">
      <t>きじゅんがく</t>
    </rPh>
    <phoneticPr fontId="2" type="Hiragana"/>
  </si>
  <si>
    <t>補助金基準額積算表</t>
    <rPh sb="0" eb="3">
      <t>ホジョキン</t>
    </rPh>
    <rPh sb="3" eb="5">
      <t>キジュン</t>
    </rPh>
    <rPh sb="5" eb="6">
      <t>ガク</t>
    </rPh>
    <rPh sb="6" eb="8">
      <t>セキサン</t>
    </rPh>
    <rPh sb="8" eb="9">
      <t>ヒョウ</t>
    </rPh>
    <phoneticPr fontId="10"/>
  </si>
  <si>
    <t>新規雇用</t>
    <rPh sb="0" eb="2">
      <t>しんき</t>
    </rPh>
    <rPh sb="2" eb="4">
      <t>こよう</t>
    </rPh>
    <phoneticPr fontId="2" type="Hiragana"/>
  </si>
  <si>
    <t>訪問・送迎回数</t>
    <rPh sb="0" eb="2">
      <t>ホウモン</t>
    </rPh>
    <rPh sb="3" eb="5">
      <t>ソウゲイ</t>
    </rPh>
    <rPh sb="5" eb="7">
      <t>カイスウ</t>
    </rPh>
    <phoneticPr fontId="10"/>
  </si>
  <si>
    <t>総計</t>
    <rPh sb="0" eb="1">
      <t>ふさ</t>
    </rPh>
    <rPh sb="1" eb="2">
      <t>けい</t>
    </rPh>
    <phoneticPr fontId="2" type="Hiragana"/>
  </si>
  <si>
    <t>対象人数</t>
    <rPh sb="0" eb="2">
      <t>たいしょう</t>
    </rPh>
    <rPh sb="2" eb="4">
      <t>にんずう</t>
    </rPh>
    <phoneticPr fontId="2" type="Hiragana"/>
  </si>
  <si>
    <t>サービス提供回数</t>
    <rPh sb="4" eb="6">
      <t>ていきょう</t>
    </rPh>
    <rPh sb="6" eb="8">
      <t>かいすう</t>
    </rPh>
    <phoneticPr fontId="2" type="Hiragana"/>
  </si>
  <si>
    <t>小規模多機能型居宅介護</t>
    <rPh sb="0" eb="3">
      <t>しょうきぼ</t>
    </rPh>
    <rPh sb="3" eb="7">
      <t>たきのうがた</t>
    </rPh>
    <rPh sb="7" eb="9">
      <t>きょたく</t>
    </rPh>
    <rPh sb="9" eb="11">
      <t>かいご</t>
    </rPh>
    <phoneticPr fontId="2" type="Hiragana"/>
  </si>
  <si>
    <t>補助金基準額積算表【小規模多機能型居宅介護専用】</t>
    <rPh sb="0" eb="3">
      <t>ホジョキン</t>
    </rPh>
    <rPh sb="3" eb="5">
      <t>キジュン</t>
    </rPh>
    <rPh sb="5" eb="6">
      <t>ガク</t>
    </rPh>
    <rPh sb="6" eb="8">
      <t>セキサン</t>
    </rPh>
    <rPh sb="8" eb="9">
      <t>ヒョウ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rPh sb="21" eb="23">
      <t>センヨウ</t>
    </rPh>
    <phoneticPr fontId="10"/>
  </si>
  <si>
    <t>補助所要額
（変更前）</t>
    <rPh sb="0" eb="2">
      <t>ほじょ</t>
    </rPh>
    <rPh sb="2" eb="5">
      <t>しょようがく</t>
    </rPh>
    <rPh sb="7" eb="10">
      <t>へんこうまえ</t>
    </rPh>
    <phoneticPr fontId="2" type="Hiragana"/>
  </si>
  <si>
    <t>被保険者番号</t>
    <rPh sb="0" eb="6">
      <t>ひほけんしゃばんごう</t>
    </rPh>
    <phoneticPr fontId="2" type="Hiragana"/>
  </si>
  <si>
    <t>氏名</t>
    <rPh sb="0" eb="2">
      <t>しめい</t>
    </rPh>
    <phoneticPr fontId="2" type="Hiragana"/>
  </si>
  <si>
    <t>事業所からの距離（ｋｍ）
※片道</t>
    <phoneticPr fontId="2" type="Hiragana"/>
  </si>
  <si>
    <t>事業所からの時間（分）
※片道</t>
    <phoneticPr fontId="2" type="Hiragana"/>
  </si>
  <si>
    <t>通所介護しまんと</t>
    <rPh sb="0" eb="4">
      <t>ツウショカイゴ</t>
    </rPh>
    <phoneticPr fontId="16"/>
  </si>
  <si>
    <t>通所介護</t>
  </si>
  <si>
    <t>○○　○○</t>
    <phoneticPr fontId="16"/>
  </si>
  <si>
    <t>富山</t>
  </si>
  <si>
    <t>通所介護121</t>
    <rPh sb="0" eb="2">
      <t>ツウショ</t>
    </rPh>
    <rPh sb="2" eb="4">
      <t>カイゴ</t>
    </rPh>
    <phoneticPr fontId="7"/>
  </si>
  <si>
    <t>回</t>
  </si>
  <si>
    <t>片道</t>
  </si>
  <si>
    <t>後川</t>
  </si>
  <si>
    <t>月</t>
  </si>
  <si>
    <t>通所型独自サービス1回数</t>
  </si>
  <si>
    <t>Ａ61113</t>
  </si>
  <si>
    <t>通所型独自サービス1</t>
  </si>
  <si>
    <t>A61111</t>
  </si>
  <si>
    <t>入力不要</t>
    <rPh sb="0" eb="4">
      <t>ニュウリョクフヨウ</t>
    </rPh>
    <phoneticPr fontId="16"/>
  </si>
  <si>
    <t>小多機しまんと</t>
    <rPh sb="0" eb="3">
      <t>ショウタキ</t>
    </rPh>
    <phoneticPr fontId="16"/>
  </si>
  <si>
    <t>備考
（住民票上の住所と送迎・訪問先が異なる場合の住所）</t>
    <rPh sb="0" eb="2">
      <t>びこう</t>
    </rPh>
    <rPh sb="4" eb="8">
      <t>じゅうみんひょうじょう</t>
    </rPh>
    <rPh sb="9" eb="11">
      <t>じゅうしょ</t>
    </rPh>
    <rPh sb="12" eb="14">
      <t>そうげい</t>
    </rPh>
    <rPh sb="15" eb="17">
      <t>ほうもん</t>
    </rPh>
    <rPh sb="17" eb="18">
      <t>さき</t>
    </rPh>
    <rPh sb="19" eb="20">
      <t>こと</t>
    </rPh>
    <rPh sb="22" eb="24">
      <t>ばあい</t>
    </rPh>
    <rPh sb="25" eb="27">
      <t>じゅうしょ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</si>
</sst>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20">
    <font>
      <sz val="11"/>
      <color theme="1"/>
      <name val="BIZ UDゴシック"/>
      <family val="3"/>
    </font>
    <font>
      <sz val="11"/>
      <color theme="1"/>
      <name val="BIZ UDゴシック"/>
      <family val="3"/>
    </font>
    <font>
      <sz val="6"/>
      <name val="BIZ UDゴシック"/>
      <family val="3"/>
    </font>
    <font>
      <sz val="10"/>
      <color theme="1"/>
      <name val="BIZ UDゴシック"/>
      <family val="3"/>
    </font>
    <font>
      <b/>
      <sz val="10"/>
      <color theme="1"/>
      <name val="BIZ UDゴシック"/>
      <family val="3"/>
    </font>
    <font>
      <sz val="10"/>
      <name val="ＭＳ Ｐゴシック"/>
      <family val="3"/>
    </font>
    <font>
      <sz val="10"/>
      <color theme="1"/>
      <name val="Arial"/>
      <family val="2"/>
    </font>
    <font>
      <sz val="6"/>
      <color theme="1"/>
      <name val="BIZ UDゴシック"/>
      <family val="3"/>
    </font>
    <font>
      <sz val="10"/>
      <color rgb="FFFF0000"/>
      <name val="ＭＳ Ｐゴシック"/>
      <family val="3"/>
    </font>
    <font>
      <sz val="8"/>
      <color theme="1"/>
      <name val="BIZ UDゴシック"/>
      <family val="3"/>
    </font>
    <font>
      <sz val="6"/>
      <name val="ＭＳ Ｐゴシック"/>
      <family val="3"/>
    </font>
    <font>
      <sz val="9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2" borderId="5" xfId="0" applyFont="1" applyFill="1" applyBorder="1" applyProtection="1">
      <alignment vertical="center"/>
      <protection locked="0"/>
    </xf>
    <xf numFmtId="0" fontId="5" fillId="2" borderId="0" xfId="0" applyFont="1" applyFill="1" applyBorder="1">
      <alignment vertical="center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top" shrinkToFit="1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0" fillId="0" borderId="10" xfId="0" applyFont="1" applyBorder="1" applyAlignment="1">
      <alignment horizontal="center" vertical="top" wrapText="1" shrinkToFit="1"/>
    </xf>
    <xf numFmtId="9" fontId="3" fillId="2" borderId="1" xfId="0" applyNumberFormat="1" applyFont="1" applyFill="1" applyBorder="1" applyProtection="1">
      <alignment vertical="center"/>
      <protection locked="0"/>
    </xf>
    <xf numFmtId="0" fontId="3" fillId="0" borderId="19" xfId="0" applyFont="1" applyBorder="1" applyAlignment="1">
      <alignment horizont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0" fillId="0" borderId="21" xfId="0" applyFont="1" applyBorder="1" applyAlignment="1">
      <alignment horizontal="center" vertical="top" wrapText="1" shrinkToFit="1"/>
    </xf>
    <xf numFmtId="0" fontId="3" fillId="3" borderId="2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top"/>
    </xf>
    <xf numFmtId="177" fontId="6" fillId="2" borderId="6" xfId="0" applyNumberFormat="1" applyFont="1" applyFill="1" applyBorder="1" applyProtection="1">
      <alignment vertical="center"/>
      <protection locked="0"/>
    </xf>
    <xf numFmtId="0" fontId="3" fillId="3" borderId="30" xfId="0" applyFont="1" applyFill="1" applyBorder="1" applyAlignment="1">
      <alignment horizontal="center" vertical="top"/>
    </xf>
    <xf numFmtId="177" fontId="6" fillId="2" borderId="5" xfId="0" applyNumberFormat="1" applyFont="1" applyFill="1" applyBorder="1" applyProtection="1">
      <alignment vertical="center"/>
      <protection locked="0"/>
    </xf>
    <xf numFmtId="0" fontId="7" fillId="0" borderId="0" xfId="0" applyFont="1">
      <alignment vertical="center"/>
    </xf>
    <xf numFmtId="0" fontId="3" fillId="0" borderId="0" xfId="0" applyFont="1" applyAlignment="1">
      <alignment vertical="center"/>
    </xf>
    <xf numFmtId="38" fontId="6" fillId="3" borderId="5" xfId="1" applyFont="1" applyFill="1" applyBorder="1">
      <alignment vertical="center"/>
    </xf>
    <xf numFmtId="38" fontId="8" fillId="0" borderId="0" xfId="1" applyFont="1">
      <alignment vertical="center"/>
    </xf>
    <xf numFmtId="38" fontId="8" fillId="0" borderId="0" xfId="1" applyFont="1" applyAlignment="1">
      <alignment horizontal="center" vertical="center"/>
    </xf>
    <xf numFmtId="176" fontId="6" fillId="3" borderId="5" xfId="0" applyNumberFormat="1" applyFont="1" applyFill="1" applyBorder="1">
      <alignment vertical="center"/>
    </xf>
    <xf numFmtId="0" fontId="3" fillId="3" borderId="4" xfId="0" applyFont="1" applyFill="1" applyBorder="1" applyAlignment="1">
      <alignment horizontal="center" vertical="top" wrapText="1" shrinkToFit="1"/>
    </xf>
    <xf numFmtId="0" fontId="3" fillId="2" borderId="5" xfId="0" applyFont="1" applyFill="1" applyBorder="1">
      <alignment vertical="center"/>
    </xf>
    <xf numFmtId="0" fontId="3" fillId="3" borderId="39" xfId="0" applyFont="1" applyFill="1" applyBorder="1" applyAlignment="1">
      <alignment horizontal="center" vertical="center"/>
    </xf>
    <xf numFmtId="177" fontId="6" fillId="2" borderId="6" xfId="0" applyNumberFormat="1" applyFont="1" applyFill="1" applyBorder="1">
      <alignment vertical="center"/>
    </xf>
    <xf numFmtId="177" fontId="6" fillId="2" borderId="5" xfId="0" applyNumberFormat="1" applyFont="1" applyFill="1" applyBorder="1">
      <alignment vertical="center"/>
    </xf>
    <xf numFmtId="176" fontId="6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9" fontId="3" fillId="0" borderId="0" xfId="0" applyNumberFormat="1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>
      <alignment vertical="center"/>
    </xf>
    <xf numFmtId="9" fontId="3" fillId="2" borderId="25" xfId="0" applyNumberFormat="1" applyFont="1" applyFill="1" applyBorder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0" borderId="29" xfId="2" applyNumberFormat="1" applyFont="1" applyBorder="1" applyAlignment="1">
      <alignment horizontal="right" vertical="center"/>
    </xf>
    <xf numFmtId="177" fontId="3" fillId="0" borderId="17" xfId="2" applyNumberFormat="1" applyFont="1" applyBorder="1" applyAlignment="1">
      <alignment horizontal="right" vertical="center"/>
    </xf>
    <xf numFmtId="177" fontId="3" fillId="0" borderId="33" xfId="2" applyNumberFormat="1" applyFont="1" applyBorder="1" applyAlignment="1">
      <alignment horizontal="right" vertical="center"/>
    </xf>
    <xf numFmtId="38" fontId="3" fillId="2" borderId="12" xfId="2" applyFont="1" applyFill="1" applyBorder="1" applyAlignment="1" applyProtection="1">
      <alignment horizontal="right" vertical="center"/>
      <protection locked="0"/>
    </xf>
    <xf numFmtId="38" fontId="3" fillId="2" borderId="37" xfId="2" applyFont="1" applyFill="1" applyBorder="1" applyAlignment="1" applyProtection="1">
      <alignment horizontal="right" vertical="center"/>
      <protection locked="0"/>
    </xf>
    <xf numFmtId="38" fontId="3" fillId="2" borderId="38" xfId="2" applyFont="1" applyFill="1" applyBorder="1" applyAlignment="1" applyProtection="1">
      <alignment horizontal="right" vertical="center"/>
      <protection locked="0"/>
    </xf>
    <xf numFmtId="176" fontId="6" fillId="0" borderId="6" xfId="0" applyNumberFormat="1" applyFont="1" applyBorder="1" applyAlignment="1">
      <alignment horizontal="right" vertical="center" shrinkToFit="1"/>
    </xf>
    <xf numFmtId="176" fontId="6" fillId="0" borderId="5" xfId="0" applyNumberFormat="1" applyFont="1" applyBorder="1" applyAlignment="1">
      <alignment horizontal="right" vertical="center" shrinkToFit="1"/>
    </xf>
    <xf numFmtId="176" fontId="6" fillId="0" borderId="35" xfId="0" applyNumberFormat="1" applyFont="1" applyBorder="1" applyAlignment="1">
      <alignment horizontal="right" vertical="center" shrinkToFit="1"/>
    </xf>
    <xf numFmtId="176" fontId="6" fillId="0" borderId="15" xfId="0" applyNumberFormat="1" applyFont="1" applyBorder="1" applyAlignment="1">
      <alignment horizontal="right" vertical="center" shrinkToFit="1"/>
    </xf>
    <xf numFmtId="176" fontId="6" fillId="0" borderId="18" xfId="0" applyNumberFormat="1" applyFont="1" applyBorder="1" applyAlignment="1">
      <alignment horizontal="right" vertical="center" shrinkToFit="1"/>
    </xf>
    <xf numFmtId="0" fontId="9" fillId="5" borderId="5" xfId="0" applyFont="1" applyFill="1" applyBorder="1" applyAlignment="1">
      <alignment horizontal="center" wrapText="1"/>
    </xf>
    <xf numFmtId="0" fontId="15" fillId="5" borderId="5" xfId="0" applyFont="1" applyFill="1" applyBorder="1" applyAlignment="1">
      <alignment horizontal="center" wrapText="1"/>
    </xf>
    <xf numFmtId="9" fontId="3" fillId="0" borderId="32" xfId="0" applyNumberFormat="1" applyFont="1" applyBorder="1" applyAlignment="1">
      <alignment horizontal="center" vertical="center"/>
    </xf>
    <xf numFmtId="38" fontId="3" fillId="2" borderId="33" xfId="2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76" fontId="6" fillId="0" borderId="30" xfId="0" applyNumberFormat="1" applyFont="1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6" fillId="0" borderId="34" xfId="0" applyFont="1" applyBorder="1" applyAlignment="1">
      <alignment horizontal="right" vertical="center" shrinkToFit="1"/>
    </xf>
    <xf numFmtId="176" fontId="6" fillId="0" borderId="13" xfId="0" applyNumberFormat="1" applyFont="1" applyBorder="1" applyAlignment="1">
      <alignment horizontal="right" vertical="center" shrinkToFit="1"/>
    </xf>
    <xf numFmtId="176" fontId="6" fillId="0" borderId="4" xfId="0" applyNumberFormat="1" applyFont="1" applyBorder="1" applyAlignment="1">
      <alignment horizontal="right" vertical="center" shrinkToFit="1"/>
    </xf>
    <xf numFmtId="0" fontId="3" fillId="4" borderId="27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6" fontId="6" fillId="2" borderId="31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8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36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5" fillId="4" borderId="27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right" vertical="center" shrinkToFit="1"/>
    </xf>
    <xf numFmtId="176" fontId="6" fillId="0" borderId="36" xfId="0" applyNumberFormat="1" applyFont="1" applyBorder="1" applyAlignment="1">
      <alignment horizontal="right" vertical="center" shrinkToFit="1"/>
    </xf>
    <xf numFmtId="0" fontId="3" fillId="2" borderId="5" xfId="0" applyFont="1" applyFill="1" applyBorder="1" applyAlignment="1">
      <alignment horizontal="center" vertical="center"/>
    </xf>
    <xf numFmtId="38" fontId="3" fillId="2" borderId="12" xfId="2" applyFont="1" applyFill="1" applyBorder="1" applyAlignment="1">
      <alignment horizontal="right" vertical="center"/>
    </xf>
    <xf numFmtId="38" fontId="3" fillId="2" borderId="37" xfId="2" applyFont="1" applyFill="1" applyBorder="1" applyAlignment="1">
      <alignment horizontal="right" vertical="center"/>
    </xf>
    <xf numFmtId="38" fontId="3" fillId="2" borderId="38" xfId="2" applyFont="1" applyFill="1" applyBorder="1" applyAlignment="1">
      <alignment horizontal="right" vertical="center"/>
    </xf>
    <xf numFmtId="38" fontId="3" fillId="2" borderId="33" xfId="2" applyFont="1" applyFill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76" fontId="6" fillId="2" borderId="31" xfId="0" applyNumberFormat="1" applyFont="1" applyFill="1" applyBorder="1" applyAlignment="1">
      <alignment horizontal="right" vertical="center" shrinkToFit="1"/>
    </xf>
    <xf numFmtId="176" fontId="6" fillId="2" borderId="18" xfId="0" applyNumberFormat="1" applyFont="1" applyFill="1" applyBorder="1" applyAlignment="1">
      <alignment horizontal="right" vertical="center" shrinkToFit="1"/>
    </xf>
    <xf numFmtId="176" fontId="6" fillId="2" borderId="36" xfId="0" applyNumberFormat="1" applyFont="1" applyFill="1" applyBorder="1" applyAlignment="1">
      <alignment horizontal="right" vertical="center" shrinkToFit="1"/>
    </xf>
    <xf numFmtId="0" fontId="9" fillId="4" borderId="2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176" fontId="18" fillId="2" borderId="31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5" xfId="0" applyFont="1" applyFill="1" applyBorder="1" applyAlignment="1">
      <alignment horizontal="left" vertical="center"/>
    </xf>
    <xf numFmtId="176" fontId="18" fillId="2" borderId="31" xfId="0" applyNumberFormat="1" applyFont="1" applyFill="1" applyBorder="1" applyAlignment="1">
      <alignment horizontal="right" vertical="center" shrinkToFit="1"/>
    </xf>
  </cellXfs>
  <cellStyles count="3">
    <cellStyle name="桁区切り" xfId="2" builtinId="6"/>
    <cellStyle name="桁区切り_R5県要綱様式（エクセル）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11207</xdr:colOff>
      <xdr:row>2</xdr:row>
      <xdr:rowOff>67234</xdr:rowOff>
    </xdr:from>
    <xdr:to>
      <xdr:col>38</xdr:col>
      <xdr:colOff>537885</xdr:colOff>
      <xdr:row>8</xdr:row>
      <xdr:rowOff>145673</xdr:rowOff>
    </xdr:to>
    <xdr:sp macro="" textlink="">
      <xdr:nvSpPr>
        <xdr:cNvPr id="2" name="屈折矢印 1"/>
        <xdr:cNvSpPr/>
      </xdr:nvSpPr>
      <xdr:spPr>
        <a:xfrm rot="16200000">
          <a:off x="13928914" y="-3709150"/>
          <a:ext cx="1243851" cy="9536208"/>
        </a:xfrm>
        <a:prstGeom prst="bentUpArrow">
          <a:avLst>
            <a:gd name="adj1" fmla="val 12387"/>
            <a:gd name="adj2" fmla="val 19144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235324</xdr:colOff>
      <xdr:row>1</xdr:row>
      <xdr:rowOff>156883</xdr:rowOff>
    </xdr:from>
    <xdr:to>
      <xdr:col>36</xdr:col>
      <xdr:colOff>448235</xdr:colOff>
      <xdr:row>5</xdr:row>
      <xdr:rowOff>100853</xdr:rowOff>
    </xdr:to>
    <xdr:sp macro="" textlink="">
      <xdr:nvSpPr>
        <xdr:cNvPr id="3" name="テキスト ボックス 2"/>
        <xdr:cNvSpPr txBox="1"/>
      </xdr:nvSpPr>
      <xdr:spPr>
        <a:xfrm>
          <a:off x="14802971" y="313765"/>
          <a:ext cx="3585882" cy="7956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補助単位基本数に</a:t>
          </a:r>
          <a:r>
            <a:rPr kumimoji="1" lang="en-US" altLang="ja-JP" sz="1100"/>
            <a:t>10</a:t>
          </a:r>
          <a:r>
            <a:rPr kumimoji="1" lang="ja-JP" altLang="en-US" sz="1100"/>
            <a:t>をかけた数字が基準額となります。</a:t>
          </a:r>
          <a:endParaRPr kumimoji="1" lang="en-US" altLang="ja-JP" sz="1100"/>
        </a:p>
        <a:p>
          <a:r>
            <a:rPr kumimoji="1" lang="ja-JP" altLang="en-US" sz="1100"/>
            <a:t>別紙９や別紙１に記入していただく「基準額」も同様です。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33"/>
  <sheetViews>
    <sheetView showGridLines="0" view="pageBreakPreview" zoomScale="85" zoomScaleNormal="85" zoomScaleSheetLayoutView="85" workbookViewId="0">
      <pane xSplit="8" ySplit="11" topLeftCell="I12" activePane="bottomRight" state="frozen"/>
      <selection pane="topRight"/>
      <selection pane="bottomLeft"/>
      <selection pane="bottomRight" activeCell="E12" sqref="E12:E32"/>
    </sheetView>
  </sheetViews>
  <sheetFormatPr defaultRowHeight="12"/>
  <cols>
    <col min="1" max="1" width="4.625" style="1" customWidth="1"/>
    <col min="2" max="2" width="11.5" style="1" bestFit="1" customWidth="1"/>
    <col min="3" max="4" width="11.5" style="1" customWidth="1"/>
    <col min="5" max="7" width="9.125" style="1" customWidth="1"/>
    <col min="8" max="8" width="8.875" style="1" customWidth="1"/>
    <col min="9" max="9" width="8.25" style="1" customWidth="1"/>
    <col min="10" max="10" width="6.5" style="1" bestFit="1" customWidth="1"/>
    <col min="11" max="11" width="6.5" style="2" bestFit="1" customWidth="1"/>
    <col min="12" max="13" width="6.625" style="1" customWidth="1"/>
    <col min="14" max="25" width="4.75" style="1" customWidth="1"/>
    <col min="26" max="37" width="7.125" style="1" customWidth="1"/>
    <col min="38" max="38" width="4.75" style="1" customWidth="1"/>
    <col min="39" max="39" width="9" style="1" customWidth="1"/>
    <col min="40" max="40" width="16.125" style="1" customWidth="1"/>
    <col min="41" max="41" width="19.625" style="1" customWidth="1"/>
    <col min="42" max="42" width="9" style="1" customWidth="1"/>
    <col min="43" max="16384" width="9" style="1"/>
  </cols>
  <sheetData>
    <row r="1" spans="1:40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  <c r="L1" s="59"/>
      <c r="M1" s="60"/>
      <c r="N1" s="61"/>
      <c r="O1" s="62" t="s">
        <v>42</v>
      </c>
      <c r="P1" s="60"/>
      <c r="Q1" s="63"/>
      <c r="R1" s="64">
        <v>0.15</v>
      </c>
      <c r="S1" s="65"/>
      <c r="T1" s="65">
        <v>0.35</v>
      </c>
      <c r="U1" s="65"/>
      <c r="V1" s="65">
        <v>0.1</v>
      </c>
      <c r="W1" s="65"/>
      <c r="X1" s="65">
        <v>0.05</v>
      </c>
      <c r="Y1" s="85"/>
      <c r="Z1" s="13"/>
      <c r="AB1" s="39"/>
    </row>
    <row r="2" spans="1:40" ht="16.5" customHeight="1">
      <c r="A2" s="103" t="s">
        <v>2</v>
      </c>
      <c r="B2" s="104"/>
      <c r="C2" s="104"/>
      <c r="D2" s="105"/>
      <c r="E2" s="55"/>
      <c r="F2" s="56"/>
      <c r="G2" s="56"/>
      <c r="H2" s="56"/>
      <c r="I2" s="56"/>
      <c r="J2" s="57"/>
      <c r="L2" s="69" t="s">
        <v>43</v>
      </c>
      <c r="M2" s="70"/>
      <c r="N2" s="71"/>
      <c r="O2" s="72">
        <f>SUMPRODUCT(($B:$B&lt;&gt;"")/COUNTIF($B:$B,$B:$B&amp;""))-2</f>
        <v>0</v>
      </c>
      <c r="P2" s="73"/>
      <c r="Q2" s="74"/>
      <c r="R2" s="75"/>
      <c r="S2" s="76"/>
      <c r="T2" s="77"/>
      <c r="U2" s="76"/>
      <c r="V2" s="77"/>
      <c r="W2" s="76"/>
      <c r="X2" s="77"/>
      <c r="Y2" s="86"/>
      <c r="Z2" s="37"/>
      <c r="AB2" s="39"/>
    </row>
    <row r="3" spans="1:40" ht="16.5" customHeight="1">
      <c r="A3" s="103" t="s">
        <v>4</v>
      </c>
      <c r="B3" s="104"/>
      <c r="C3" s="104"/>
      <c r="D3" s="105"/>
      <c r="E3" s="55"/>
      <c r="F3" s="56"/>
      <c r="G3" s="56"/>
      <c r="H3" s="56"/>
      <c r="I3" s="56"/>
      <c r="J3" s="57"/>
      <c r="L3" s="66" t="s">
        <v>44</v>
      </c>
      <c r="M3" s="67"/>
      <c r="N3" s="68"/>
      <c r="O3" s="92">
        <f>SUM(AL:AL)</f>
        <v>0</v>
      </c>
      <c r="P3" s="93"/>
      <c r="Q3" s="94"/>
      <c r="R3" s="95">
        <f>SUMIF($M:$M,R$1,$AL:$AL)</f>
        <v>0</v>
      </c>
      <c r="S3" s="96"/>
      <c r="T3" s="96">
        <f>SUMIF($M:$M,T$1,$AL:$AL)</f>
        <v>0</v>
      </c>
      <c r="U3" s="96"/>
      <c r="V3" s="96">
        <f>SUMIF($M:$M,V$1,$AL:$AL)</f>
        <v>0</v>
      </c>
      <c r="W3" s="96"/>
      <c r="X3" s="96">
        <f>SUMIF($M:$M,X$1,$AL:$AL)</f>
        <v>0</v>
      </c>
      <c r="Y3" s="115"/>
      <c r="AB3" s="39"/>
      <c r="AJ3" s="13"/>
      <c r="AK3" s="13"/>
      <c r="AL3" s="13"/>
      <c r="AM3" s="13"/>
    </row>
    <row r="4" spans="1:40" ht="16.5" customHeight="1">
      <c r="A4" s="6"/>
      <c r="B4" s="6"/>
      <c r="C4" s="6"/>
      <c r="D4" s="6"/>
      <c r="E4" s="13"/>
      <c r="F4" s="13"/>
      <c r="G4" s="13"/>
      <c r="H4" s="13"/>
      <c r="I4" s="13"/>
      <c r="J4" s="13"/>
      <c r="L4" s="109" t="s">
        <v>38</v>
      </c>
      <c r="M4" s="110"/>
      <c r="N4" s="111"/>
      <c r="O4" s="78">
        <f ca="1">SUM(AM:AM)*10</f>
        <v>0</v>
      </c>
      <c r="P4" s="79"/>
      <c r="Q4" s="80"/>
      <c r="R4" s="81">
        <f>SUMIF($M:$M,R$1,$AM:$AM)*10</f>
        <v>0</v>
      </c>
      <c r="S4" s="82"/>
      <c r="T4" s="82">
        <f>SUMIF($M:$M,T$1,$AM:$AM)*10</f>
        <v>0</v>
      </c>
      <c r="U4" s="82"/>
      <c r="V4" s="82">
        <f>SUMIF($M:$M,V$1,$AM:$AM)*10</f>
        <v>0</v>
      </c>
      <c r="W4" s="82"/>
      <c r="X4" s="82">
        <f>SUMIF($M:$M,X$1,$AM:$AM)*10</f>
        <v>0</v>
      </c>
      <c r="Y4" s="116"/>
      <c r="Z4" s="13"/>
      <c r="AB4" s="39"/>
      <c r="AJ4" s="13"/>
      <c r="AK4" s="13"/>
      <c r="AL4" s="13"/>
      <c r="AM4" s="13"/>
    </row>
    <row r="5" spans="1:40" ht="16.5" customHeight="1">
      <c r="L5" s="109" t="s">
        <v>36</v>
      </c>
      <c r="M5" s="110"/>
      <c r="N5" s="111"/>
      <c r="O5" s="78">
        <f ca="1">ROUNDDOWN($O$4,-3)</f>
        <v>0</v>
      </c>
      <c r="P5" s="79"/>
      <c r="Q5" s="80"/>
      <c r="R5" s="36"/>
      <c r="S5" s="13"/>
      <c r="T5" s="13"/>
      <c r="U5" s="13"/>
      <c r="V5" s="13"/>
      <c r="W5" s="13"/>
      <c r="X5" s="13"/>
      <c r="Y5" s="13"/>
      <c r="Z5" s="13"/>
      <c r="AB5" s="39"/>
      <c r="AJ5" s="13"/>
      <c r="AK5" s="13"/>
      <c r="AL5" s="13"/>
      <c r="AM5" s="13"/>
    </row>
    <row r="6" spans="1:40" ht="16.5" customHeight="1">
      <c r="H6" s="14"/>
      <c r="I6" s="19"/>
      <c r="J6" s="19"/>
      <c r="L6" s="112" t="s">
        <v>37</v>
      </c>
      <c r="M6" s="113"/>
      <c r="N6" s="114"/>
      <c r="O6" s="100"/>
      <c r="P6" s="101"/>
      <c r="Q6" s="102"/>
      <c r="AB6" s="39"/>
    </row>
    <row r="7" spans="1:40" s="2" customFormat="1">
      <c r="A7" s="1" t="s">
        <v>18</v>
      </c>
      <c r="B7" s="11"/>
      <c r="C7" s="11"/>
      <c r="D7" s="11"/>
      <c r="E7" s="1" t="s">
        <v>10</v>
      </c>
      <c r="F7" s="1"/>
      <c r="G7" s="1"/>
      <c r="H7" s="13"/>
      <c r="AB7" s="40"/>
    </row>
    <row r="8" spans="1:40">
      <c r="A8" s="1" t="s">
        <v>35</v>
      </c>
      <c r="B8" s="1" t="s">
        <v>15</v>
      </c>
      <c r="H8" s="13"/>
      <c r="I8" s="2"/>
      <c r="J8" s="2"/>
      <c r="AB8" s="39"/>
    </row>
    <row r="9" spans="1:40" s="3" customFormat="1" ht="12" customHeight="1">
      <c r="A9" s="7"/>
      <c r="B9" s="7"/>
      <c r="C9" s="97" t="s">
        <v>48</v>
      </c>
      <c r="D9" s="97" t="s">
        <v>49</v>
      </c>
      <c r="E9" s="7"/>
      <c r="F9" s="106" t="s">
        <v>50</v>
      </c>
      <c r="G9" s="106" t="s">
        <v>51</v>
      </c>
      <c r="H9" s="15"/>
      <c r="I9" s="7"/>
      <c r="J9" s="7"/>
      <c r="K9" s="20"/>
      <c r="L9" s="24" t="s">
        <v>26</v>
      </c>
      <c r="M9" s="28"/>
      <c r="N9" s="87" t="s">
        <v>41</v>
      </c>
      <c r="O9" s="88"/>
      <c r="P9" s="88"/>
      <c r="Q9" s="88"/>
      <c r="R9" s="88"/>
      <c r="S9" s="88"/>
      <c r="T9" s="88"/>
      <c r="U9" s="88"/>
      <c r="V9" s="88"/>
      <c r="W9" s="88"/>
      <c r="X9" s="88"/>
      <c r="Y9" s="89"/>
      <c r="Z9" s="87" t="s">
        <v>24</v>
      </c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9"/>
      <c r="AL9" s="90" t="s">
        <v>12</v>
      </c>
      <c r="AM9" s="91"/>
      <c r="AN9" s="83" t="s">
        <v>67</v>
      </c>
    </row>
    <row r="10" spans="1:40" s="4" customFormat="1" ht="4.5" customHeight="1">
      <c r="A10" s="8"/>
      <c r="B10" s="8"/>
      <c r="C10" s="98"/>
      <c r="D10" s="98"/>
      <c r="E10" s="8"/>
      <c r="F10" s="107"/>
      <c r="G10" s="107"/>
      <c r="H10" s="16"/>
      <c r="I10" s="8"/>
      <c r="J10" s="8"/>
      <c r="K10" s="21"/>
      <c r="L10" s="25"/>
      <c r="M10" s="29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84"/>
    </row>
    <row r="11" spans="1:40" s="5" customFormat="1" ht="30" customHeight="1">
      <c r="A11" s="9" t="s">
        <v>23</v>
      </c>
      <c r="B11" s="12" t="s">
        <v>21</v>
      </c>
      <c r="C11" s="99"/>
      <c r="D11" s="99"/>
      <c r="E11" s="9" t="s">
        <v>14</v>
      </c>
      <c r="F11" s="108"/>
      <c r="G11" s="108"/>
      <c r="H11" s="17" t="s">
        <v>3</v>
      </c>
      <c r="I11" s="9" t="s">
        <v>1</v>
      </c>
      <c r="J11" s="9" t="s">
        <v>20</v>
      </c>
      <c r="K11" s="22" t="s">
        <v>16</v>
      </c>
      <c r="L11" s="26" t="s">
        <v>8</v>
      </c>
      <c r="M11" s="30" t="s">
        <v>19</v>
      </c>
      <c r="N11" s="32" t="s">
        <v>28</v>
      </c>
      <c r="O11" s="34" t="s">
        <v>17</v>
      </c>
      <c r="P11" s="34" t="s">
        <v>0</v>
      </c>
      <c r="Q11" s="34" t="s">
        <v>5</v>
      </c>
      <c r="R11" s="34" t="s">
        <v>29</v>
      </c>
      <c r="S11" s="34" t="s">
        <v>31</v>
      </c>
      <c r="T11" s="34" t="s">
        <v>9</v>
      </c>
      <c r="U11" s="34" t="s">
        <v>27</v>
      </c>
      <c r="V11" s="34" t="s">
        <v>32</v>
      </c>
      <c r="W11" s="34" t="s">
        <v>33</v>
      </c>
      <c r="X11" s="34" t="s">
        <v>13</v>
      </c>
      <c r="Y11" s="34" t="s">
        <v>30</v>
      </c>
      <c r="Z11" s="34" t="s">
        <v>34</v>
      </c>
      <c r="AA11" s="34" t="s">
        <v>17</v>
      </c>
      <c r="AB11" s="34" t="s">
        <v>0</v>
      </c>
      <c r="AC11" s="34" t="s">
        <v>5</v>
      </c>
      <c r="AD11" s="34" t="s">
        <v>29</v>
      </c>
      <c r="AE11" s="34" t="s">
        <v>31</v>
      </c>
      <c r="AF11" s="34" t="s">
        <v>9</v>
      </c>
      <c r="AG11" s="34" t="s">
        <v>27</v>
      </c>
      <c r="AH11" s="34" t="s">
        <v>32</v>
      </c>
      <c r="AI11" s="34" t="s">
        <v>33</v>
      </c>
      <c r="AJ11" s="34" t="s">
        <v>13</v>
      </c>
      <c r="AK11" s="34" t="s">
        <v>30</v>
      </c>
      <c r="AL11" s="32" t="s">
        <v>6</v>
      </c>
      <c r="AM11" s="42" t="s">
        <v>7</v>
      </c>
      <c r="AN11" s="84"/>
    </row>
    <row r="12" spans="1:40" ht="18.75" customHeight="1">
      <c r="A12" s="10">
        <v>1</v>
      </c>
      <c r="B12" s="10"/>
      <c r="C12" s="51"/>
      <c r="D12" s="51"/>
      <c r="E12" s="51"/>
      <c r="F12" s="51"/>
      <c r="G12" s="51"/>
      <c r="H12" s="18"/>
      <c r="I12" s="10"/>
      <c r="J12" s="10"/>
      <c r="K12" s="23"/>
      <c r="L12" s="27"/>
      <c r="M12" s="53"/>
      <c r="N12" s="33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8">
        <f>IF($K12="回",IF($L12=0,ROUND($J12*N12*$M12,0),ROUND(($J12*N12*$M12)/2,0)),IF($L12=0,ROUND($J12*$M12*COUNTIF(N12,"&gt;0"),0),ROUND(($J12*$M12*COUNTIF(N12,"&gt;0"))/2,0)))</f>
        <v>0</v>
      </c>
      <c r="AA12" s="38">
        <f t="shared" ref="AA12:AK27" si="0">IF($K12="回",IF($L12=0,ROUND($J12*O12*$M12,0),ROUND(($J12*O12*$M12)/2,0)),IF($L12=0,ROUND($J12*$M12*COUNTIF(O12,"&gt;0"),0),ROUND(($J12*$M12*COUNTIF(O12,"&gt;0"))/2,0)))</f>
        <v>0</v>
      </c>
      <c r="AB12" s="38">
        <f t="shared" si="0"/>
        <v>0</v>
      </c>
      <c r="AC12" s="38">
        <f t="shared" si="0"/>
        <v>0</v>
      </c>
      <c r="AD12" s="38">
        <f t="shared" si="0"/>
        <v>0</v>
      </c>
      <c r="AE12" s="38">
        <f t="shared" si="0"/>
        <v>0</v>
      </c>
      <c r="AF12" s="38">
        <f t="shared" si="0"/>
        <v>0</v>
      </c>
      <c r="AG12" s="38">
        <f t="shared" si="0"/>
        <v>0</v>
      </c>
      <c r="AH12" s="38">
        <f t="shared" si="0"/>
        <v>0</v>
      </c>
      <c r="AI12" s="38">
        <f t="shared" si="0"/>
        <v>0</v>
      </c>
      <c r="AJ12" s="38">
        <f t="shared" si="0"/>
        <v>0</v>
      </c>
      <c r="AK12" s="38">
        <f t="shared" si="0"/>
        <v>0</v>
      </c>
      <c r="AL12" s="41">
        <f t="shared" ref="AL12:AL32" si="1">SUM($N12:$Y12)</f>
        <v>0</v>
      </c>
      <c r="AM12" s="41">
        <f t="shared" ref="AM12:AM32" si="2">SUM($Z12:$AK12)</f>
        <v>0</v>
      </c>
      <c r="AN12" s="52"/>
    </row>
    <row r="13" spans="1:40" ht="18.75" customHeight="1">
      <c r="A13" s="10">
        <v>2</v>
      </c>
      <c r="B13" s="10"/>
      <c r="C13" s="51"/>
      <c r="D13" s="51"/>
      <c r="E13" s="51"/>
      <c r="F13" s="51"/>
      <c r="G13" s="51"/>
      <c r="H13" s="18"/>
      <c r="I13" s="10"/>
      <c r="J13" s="10"/>
      <c r="K13" s="23"/>
      <c r="L13" s="27"/>
      <c r="M13" s="53"/>
      <c r="N13" s="33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8">
        <f t="shared" ref="Z13:Z31" si="3">IF($K13="回",IF($L13=0,ROUND($J13*N13*$M13,0),ROUND(($J13*N13*$M13)/2,0)),IF($L13=0,ROUND($J13*$M13*COUNTIF(N13,"&gt;0"),0),ROUND(($J13*$M13*COUNTIF(N13,"&gt;0"))/2,0)))</f>
        <v>0</v>
      </c>
      <c r="AA13" s="38">
        <f t="shared" si="0"/>
        <v>0</v>
      </c>
      <c r="AB13" s="38">
        <f t="shared" si="0"/>
        <v>0</v>
      </c>
      <c r="AC13" s="38">
        <f t="shared" si="0"/>
        <v>0</v>
      </c>
      <c r="AD13" s="38">
        <f t="shared" si="0"/>
        <v>0</v>
      </c>
      <c r="AE13" s="38">
        <f t="shared" si="0"/>
        <v>0</v>
      </c>
      <c r="AF13" s="38">
        <f t="shared" si="0"/>
        <v>0</v>
      </c>
      <c r="AG13" s="38">
        <f t="shared" si="0"/>
        <v>0</v>
      </c>
      <c r="AH13" s="38">
        <f t="shared" si="0"/>
        <v>0</v>
      </c>
      <c r="AI13" s="38">
        <f t="shared" si="0"/>
        <v>0</v>
      </c>
      <c r="AJ13" s="38">
        <f t="shared" si="0"/>
        <v>0</v>
      </c>
      <c r="AK13" s="38">
        <f t="shared" si="0"/>
        <v>0</v>
      </c>
      <c r="AL13" s="41">
        <f t="shared" si="1"/>
        <v>0</v>
      </c>
      <c r="AM13" s="41">
        <f t="shared" si="2"/>
        <v>0</v>
      </c>
      <c r="AN13" s="52"/>
    </row>
    <row r="14" spans="1:40" ht="18.75" customHeight="1">
      <c r="A14" s="10">
        <v>3</v>
      </c>
      <c r="B14" s="10"/>
      <c r="C14" s="51"/>
      <c r="D14" s="51"/>
      <c r="E14" s="51"/>
      <c r="F14" s="51"/>
      <c r="G14" s="51"/>
      <c r="H14" s="18"/>
      <c r="I14" s="10"/>
      <c r="J14" s="10"/>
      <c r="K14" s="23"/>
      <c r="L14" s="27"/>
      <c r="M14" s="53"/>
      <c r="N14" s="33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8">
        <f t="shared" si="3"/>
        <v>0</v>
      </c>
      <c r="AA14" s="38">
        <f t="shared" si="0"/>
        <v>0</v>
      </c>
      <c r="AB14" s="38">
        <f t="shared" si="0"/>
        <v>0</v>
      </c>
      <c r="AC14" s="38">
        <f t="shared" si="0"/>
        <v>0</v>
      </c>
      <c r="AD14" s="38">
        <f t="shared" si="0"/>
        <v>0</v>
      </c>
      <c r="AE14" s="38">
        <f t="shared" si="0"/>
        <v>0</v>
      </c>
      <c r="AF14" s="38">
        <f t="shared" si="0"/>
        <v>0</v>
      </c>
      <c r="AG14" s="38">
        <f t="shared" si="0"/>
        <v>0</v>
      </c>
      <c r="AH14" s="38">
        <f t="shared" si="0"/>
        <v>0</v>
      </c>
      <c r="AI14" s="38">
        <f t="shared" si="0"/>
        <v>0</v>
      </c>
      <c r="AJ14" s="38">
        <f t="shared" si="0"/>
        <v>0</v>
      </c>
      <c r="AK14" s="38">
        <f t="shared" si="0"/>
        <v>0</v>
      </c>
      <c r="AL14" s="41">
        <f t="shared" si="1"/>
        <v>0</v>
      </c>
      <c r="AM14" s="41">
        <f t="shared" si="2"/>
        <v>0</v>
      </c>
      <c r="AN14" s="52"/>
    </row>
    <row r="15" spans="1:40" ht="18.75" customHeight="1">
      <c r="A15" s="10">
        <v>4</v>
      </c>
      <c r="B15" s="10"/>
      <c r="C15" s="51"/>
      <c r="D15" s="51"/>
      <c r="E15" s="51"/>
      <c r="F15" s="51"/>
      <c r="G15" s="51"/>
      <c r="H15" s="18"/>
      <c r="I15" s="10"/>
      <c r="J15" s="10"/>
      <c r="K15" s="23"/>
      <c r="L15" s="27"/>
      <c r="M15" s="53"/>
      <c r="N15" s="33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8">
        <f t="shared" si="3"/>
        <v>0</v>
      </c>
      <c r="AA15" s="38">
        <f t="shared" si="0"/>
        <v>0</v>
      </c>
      <c r="AB15" s="38">
        <f t="shared" si="0"/>
        <v>0</v>
      </c>
      <c r="AC15" s="38">
        <f t="shared" si="0"/>
        <v>0</v>
      </c>
      <c r="AD15" s="38">
        <f t="shared" si="0"/>
        <v>0</v>
      </c>
      <c r="AE15" s="38">
        <f t="shared" si="0"/>
        <v>0</v>
      </c>
      <c r="AF15" s="38">
        <f t="shared" si="0"/>
        <v>0</v>
      </c>
      <c r="AG15" s="38">
        <f t="shared" si="0"/>
        <v>0</v>
      </c>
      <c r="AH15" s="38">
        <f t="shared" si="0"/>
        <v>0</v>
      </c>
      <c r="AI15" s="38">
        <f t="shared" si="0"/>
        <v>0</v>
      </c>
      <c r="AJ15" s="38">
        <f t="shared" si="0"/>
        <v>0</v>
      </c>
      <c r="AK15" s="38">
        <f t="shared" si="0"/>
        <v>0</v>
      </c>
      <c r="AL15" s="41">
        <f t="shared" si="1"/>
        <v>0</v>
      </c>
      <c r="AM15" s="41">
        <f t="shared" si="2"/>
        <v>0</v>
      </c>
      <c r="AN15" s="52"/>
    </row>
    <row r="16" spans="1:40" ht="18.75" customHeight="1">
      <c r="A16" s="10">
        <v>5</v>
      </c>
      <c r="B16" s="10"/>
      <c r="C16" s="51"/>
      <c r="D16" s="51"/>
      <c r="E16" s="51"/>
      <c r="F16" s="51"/>
      <c r="G16" s="51"/>
      <c r="H16" s="18"/>
      <c r="I16" s="10"/>
      <c r="J16" s="10"/>
      <c r="K16" s="23"/>
      <c r="L16" s="27"/>
      <c r="M16" s="53"/>
      <c r="N16" s="33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8">
        <f t="shared" si="3"/>
        <v>0</v>
      </c>
      <c r="AA16" s="38">
        <f t="shared" si="0"/>
        <v>0</v>
      </c>
      <c r="AB16" s="38">
        <f t="shared" si="0"/>
        <v>0</v>
      </c>
      <c r="AC16" s="38">
        <f t="shared" si="0"/>
        <v>0</v>
      </c>
      <c r="AD16" s="38">
        <f t="shared" si="0"/>
        <v>0</v>
      </c>
      <c r="AE16" s="38">
        <f t="shared" si="0"/>
        <v>0</v>
      </c>
      <c r="AF16" s="38">
        <f t="shared" si="0"/>
        <v>0</v>
      </c>
      <c r="AG16" s="38">
        <f t="shared" si="0"/>
        <v>0</v>
      </c>
      <c r="AH16" s="38">
        <f t="shared" si="0"/>
        <v>0</v>
      </c>
      <c r="AI16" s="38">
        <f t="shared" si="0"/>
        <v>0</v>
      </c>
      <c r="AJ16" s="38">
        <f t="shared" si="0"/>
        <v>0</v>
      </c>
      <c r="AK16" s="38">
        <f t="shared" si="0"/>
        <v>0</v>
      </c>
      <c r="AL16" s="41">
        <f t="shared" si="1"/>
        <v>0</v>
      </c>
      <c r="AM16" s="41">
        <f t="shared" si="2"/>
        <v>0</v>
      </c>
      <c r="AN16" s="52"/>
    </row>
    <row r="17" spans="1:40" ht="18.75" customHeight="1">
      <c r="A17" s="10">
        <v>6</v>
      </c>
      <c r="B17" s="10"/>
      <c r="C17" s="51"/>
      <c r="D17" s="51"/>
      <c r="E17" s="51"/>
      <c r="F17" s="51"/>
      <c r="G17" s="51"/>
      <c r="H17" s="18"/>
      <c r="I17" s="10"/>
      <c r="J17" s="10"/>
      <c r="K17" s="23"/>
      <c r="L17" s="27"/>
      <c r="M17" s="53"/>
      <c r="N17" s="33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8">
        <f t="shared" si="3"/>
        <v>0</v>
      </c>
      <c r="AA17" s="38">
        <f t="shared" si="0"/>
        <v>0</v>
      </c>
      <c r="AB17" s="38">
        <f t="shared" si="0"/>
        <v>0</v>
      </c>
      <c r="AC17" s="38">
        <f t="shared" si="0"/>
        <v>0</v>
      </c>
      <c r="AD17" s="38">
        <f t="shared" si="0"/>
        <v>0</v>
      </c>
      <c r="AE17" s="38">
        <f t="shared" si="0"/>
        <v>0</v>
      </c>
      <c r="AF17" s="38">
        <f t="shared" si="0"/>
        <v>0</v>
      </c>
      <c r="AG17" s="38">
        <f t="shared" si="0"/>
        <v>0</v>
      </c>
      <c r="AH17" s="38">
        <f t="shared" si="0"/>
        <v>0</v>
      </c>
      <c r="AI17" s="38">
        <f t="shared" si="0"/>
        <v>0</v>
      </c>
      <c r="AJ17" s="38">
        <f t="shared" si="0"/>
        <v>0</v>
      </c>
      <c r="AK17" s="38">
        <f t="shared" si="0"/>
        <v>0</v>
      </c>
      <c r="AL17" s="41">
        <f t="shared" si="1"/>
        <v>0</v>
      </c>
      <c r="AM17" s="41">
        <f t="shared" si="2"/>
        <v>0</v>
      </c>
      <c r="AN17" s="52"/>
    </row>
    <row r="18" spans="1:40" ht="18.75" customHeight="1">
      <c r="A18" s="10">
        <v>7</v>
      </c>
      <c r="B18" s="10"/>
      <c r="C18" s="51"/>
      <c r="D18" s="51"/>
      <c r="E18" s="51"/>
      <c r="F18" s="51"/>
      <c r="G18" s="51"/>
      <c r="H18" s="18"/>
      <c r="I18" s="10"/>
      <c r="J18" s="10"/>
      <c r="K18" s="23"/>
      <c r="L18" s="27"/>
      <c r="M18" s="53"/>
      <c r="N18" s="33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8">
        <f t="shared" si="3"/>
        <v>0</v>
      </c>
      <c r="AA18" s="38">
        <f t="shared" si="0"/>
        <v>0</v>
      </c>
      <c r="AB18" s="38">
        <f t="shared" si="0"/>
        <v>0</v>
      </c>
      <c r="AC18" s="38">
        <f t="shared" si="0"/>
        <v>0</v>
      </c>
      <c r="AD18" s="38">
        <f t="shared" si="0"/>
        <v>0</v>
      </c>
      <c r="AE18" s="38">
        <f t="shared" si="0"/>
        <v>0</v>
      </c>
      <c r="AF18" s="38">
        <f t="shared" si="0"/>
        <v>0</v>
      </c>
      <c r="AG18" s="38">
        <f t="shared" si="0"/>
        <v>0</v>
      </c>
      <c r="AH18" s="38">
        <f t="shared" si="0"/>
        <v>0</v>
      </c>
      <c r="AI18" s="38">
        <f t="shared" si="0"/>
        <v>0</v>
      </c>
      <c r="AJ18" s="38">
        <f t="shared" si="0"/>
        <v>0</v>
      </c>
      <c r="AK18" s="38">
        <f t="shared" si="0"/>
        <v>0</v>
      </c>
      <c r="AL18" s="41">
        <f t="shared" si="1"/>
        <v>0</v>
      </c>
      <c r="AM18" s="41">
        <f t="shared" si="2"/>
        <v>0</v>
      </c>
      <c r="AN18" s="52"/>
    </row>
    <row r="19" spans="1:40" ht="18.75" customHeight="1">
      <c r="A19" s="10">
        <v>8</v>
      </c>
      <c r="B19" s="10"/>
      <c r="C19" s="51"/>
      <c r="D19" s="51"/>
      <c r="E19" s="51"/>
      <c r="F19" s="51"/>
      <c r="G19" s="51"/>
      <c r="H19" s="18"/>
      <c r="I19" s="10"/>
      <c r="J19" s="10"/>
      <c r="K19" s="23"/>
      <c r="L19" s="27"/>
      <c r="M19" s="53"/>
      <c r="N19" s="33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8">
        <f t="shared" si="3"/>
        <v>0</v>
      </c>
      <c r="AA19" s="38">
        <f t="shared" si="0"/>
        <v>0</v>
      </c>
      <c r="AB19" s="38">
        <f t="shared" si="0"/>
        <v>0</v>
      </c>
      <c r="AC19" s="38">
        <f t="shared" si="0"/>
        <v>0</v>
      </c>
      <c r="AD19" s="38">
        <f t="shared" si="0"/>
        <v>0</v>
      </c>
      <c r="AE19" s="38">
        <f t="shared" si="0"/>
        <v>0</v>
      </c>
      <c r="AF19" s="38">
        <f t="shared" si="0"/>
        <v>0</v>
      </c>
      <c r="AG19" s="38">
        <f t="shared" si="0"/>
        <v>0</v>
      </c>
      <c r="AH19" s="38">
        <f t="shared" si="0"/>
        <v>0</v>
      </c>
      <c r="AI19" s="38">
        <f t="shared" si="0"/>
        <v>0</v>
      </c>
      <c r="AJ19" s="38">
        <f t="shared" si="0"/>
        <v>0</v>
      </c>
      <c r="AK19" s="38">
        <f t="shared" si="0"/>
        <v>0</v>
      </c>
      <c r="AL19" s="41">
        <f t="shared" si="1"/>
        <v>0</v>
      </c>
      <c r="AM19" s="41">
        <f t="shared" si="2"/>
        <v>0</v>
      </c>
      <c r="AN19" s="52"/>
    </row>
    <row r="20" spans="1:40" ht="18.75" customHeight="1">
      <c r="A20" s="10">
        <v>9</v>
      </c>
      <c r="B20" s="10"/>
      <c r="C20" s="51"/>
      <c r="D20" s="51"/>
      <c r="E20" s="51"/>
      <c r="F20" s="51"/>
      <c r="G20" s="51"/>
      <c r="H20" s="18"/>
      <c r="I20" s="10"/>
      <c r="J20" s="10"/>
      <c r="K20" s="23"/>
      <c r="L20" s="27"/>
      <c r="M20" s="53"/>
      <c r="N20" s="33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8">
        <f t="shared" si="3"/>
        <v>0</v>
      </c>
      <c r="AA20" s="38">
        <f t="shared" si="0"/>
        <v>0</v>
      </c>
      <c r="AB20" s="38">
        <f t="shared" si="0"/>
        <v>0</v>
      </c>
      <c r="AC20" s="38">
        <f t="shared" si="0"/>
        <v>0</v>
      </c>
      <c r="AD20" s="38">
        <f t="shared" si="0"/>
        <v>0</v>
      </c>
      <c r="AE20" s="38">
        <f t="shared" si="0"/>
        <v>0</v>
      </c>
      <c r="AF20" s="38">
        <f t="shared" si="0"/>
        <v>0</v>
      </c>
      <c r="AG20" s="38">
        <f t="shared" si="0"/>
        <v>0</v>
      </c>
      <c r="AH20" s="38">
        <f t="shared" si="0"/>
        <v>0</v>
      </c>
      <c r="AI20" s="38">
        <f t="shared" si="0"/>
        <v>0</v>
      </c>
      <c r="AJ20" s="38">
        <f t="shared" si="0"/>
        <v>0</v>
      </c>
      <c r="AK20" s="38">
        <f t="shared" si="0"/>
        <v>0</v>
      </c>
      <c r="AL20" s="41">
        <f t="shared" si="1"/>
        <v>0</v>
      </c>
      <c r="AM20" s="41">
        <f t="shared" si="2"/>
        <v>0</v>
      </c>
      <c r="AN20" s="52"/>
    </row>
    <row r="21" spans="1:40" ht="18.75" customHeight="1">
      <c r="A21" s="10">
        <v>10</v>
      </c>
      <c r="B21" s="10"/>
      <c r="C21" s="51"/>
      <c r="D21" s="51"/>
      <c r="E21" s="51"/>
      <c r="F21" s="51"/>
      <c r="G21" s="51"/>
      <c r="H21" s="18"/>
      <c r="I21" s="10"/>
      <c r="J21" s="10"/>
      <c r="K21" s="23"/>
      <c r="L21" s="27"/>
      <c r="M21" s="53"/>
      <c r="N21" s="33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8">
        <f t="shared" si="3"/>
        <v>0</v>
      </c>
      <c r="AA21" s="38">
        <f t="shared" si="0"/>
        <v>0</v>
      </c>
      <c r="AB21" s="38">
        <f t="shared" si="0"/>
        <v>0</v>
      </c>
      <c r="AC21" s="38">
        <f t="shared" si="0"/>
        <v>0</v>
      </c>
      <c r="AD21" s="38">
        <f t="shared" si="0"/>
        <v>0</v>
      </c>
      <c r="AE21" s="38">
        <f t="shared" si="0"/>
        <v>0</v>
      </c>
      <c r="AF21" s="38">
        <f t="shared" si="0"/>
        <v>0</v>
      </c>
      <c r="AG21" s="38">
        <f t="shared" si="0"/>
        <v>0</v>
      </c>
      <c r="AH21" s="38">
        <f t="shared" si="0"/>
        <v>0</v>
      </c>
      <c r="AI21" s="38">
        <f t="shared" si="0"/>
        <v>0</v>
      </c>
      <c r="AJ21" s="38">
        <f t="shared" si="0"/>
        <v>0</v>
      </c>
      <c r="AK21" s="38">
        <f t="shared" si="0"/>
        <v>0</v>
      </c>
      <c r="AL21" s="41">
        <f t="shared" si="1"/>
        <v>0</v>
      </c>
      <c r="AM21" s="41">
        <f t="shared" si="2"/>
        <v>0</v>
      </c>
      <c r="AN21" s="52"/>
    </row>
    <row r="22" spans="1:40" ht="18.75" customHeight="1">
      <c r="A22" s="10">
        <v>11</v>
      </c>
      <c r="B22" s="10"/>
      <c r="C22" s="51"/>
      <c r="D22" s="51"/>
      <c r="E22" s="51"/>
      <c r="F22" s="51"/>
      <c r="G22" s="51"/>
      <c r="H22" s="18"/>
      <c r="I22" s="10"/>
      <c r="J22" s="10"/>
      <c r="K22" s="23"/>
      <c r="L22" s="27"/>
      <c r="M22" s="53"/>
      <c r="N22" s="33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8">
        <f t="shared" si="3"/>
        <v>0</v>
      </c>
      <c r="AA22" s="38">
        <f t="shared" si="0"/>
        <v>0</v>
      </c>
      <c r="AB22" s="38">
        <f t="shared" si="0"/>
        <v>0</v>
      </c>
      <c r="AC22" s="38">
        <f t="shared" si="0"/>
        <v>0</v>
      </c>
      <c r="AD22" s="38">
        <f t="shared" si="0"/>
        <v>0</v>
      </c>
      <c r="AE22" s="38">
        <f t="shared" si="0"/>
        <v>0</v>
      </c>
      <c r="AF22" s="38">
        <f t="shared" si="0"/>
        <v>0</v>
      </c>
      <c r="AG22" s="38">
        <f t="shared" si="0"/>
        <v>0</v>
      </c>
      <c r="AH22" s="38">
        <f t="shared" si="0"/>
        <v>0</v>
      </c>
      <c r="AI22" s="38">
        <f t="shared" si="0"/>
        <v>0</v>
      </c>
      <c r="AJ22" s="38">
        <f t="shared" si="0"/>
        <v>0</v>
      </c>
      <c r="AK22" s="38">
        <f t="shared" si="0"/>
        <v>0</v>
      </c>
      <c r="AL22" s="41">
        <f t="shared" si="1"/>
        <v>0</v>
      </c>
      <c r="AM22" s="41">
        <f t="shared" si="2"/>
        <v>0</v>
      </c>
      <c r="AN22" s="52"/>
    </row>
    <row r="23" spans="1:40" ht="18.75" customHeight="1">
      <c r="A23" s="10">
        <v>12</v>
      </c>
      <c r="B23" s="10"/>
      <c r="C23" s="51"/>
      <c r="D23" s="51"/>
      <c r="E23" s="51"/>
      <c r="F23" s="51"/>
      <c r="G23" s="51"/>
      <c r="H23" s="18"/>
      <c r="I23" s="10"/>
      <c r="J23" s="10"/>
      <c r="K23" s="23"/>
      <c r="L23" s="27"/>
      <c r="M23" s="53"/>
      <c r="N23" s="33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8">
        <f t="shared" si="3"/>
        <v>0</v>
      </c>
      <c r="AA23" s="38">
        <f t="shared" si="0"/>
        <v>0</v>
      </c>
      <c r="AB23" s="38">
        <f t="shared" si="0"/>
        <v>0</v>
      </c>
      <c r="AC23" s="38">
        <f t="shared" si="0"/>
        <v>0</v>
      </c>
      <c r="AD23" s="38">
        <f t="shared" si="0"/>
        <v>0</v>
      </c>
      <c r="AE23" s="38">
        <f t="shared" si="0"/>
        <v>0</v>
      </c>
      <c r="AF23" s="38">
        <f t="shared" si="0"/>
        <v>0</v>
      </c>
      <c r="AG23" s="38">
        <f t="shared" si="0"/>
        <v>0</v>
      </c>
      <c r="AH23" s="38">
        <f t="shared" si="0"/>
        <v>0</v>
      </c>
      <c r="AI23" s="38">
        <f t="shared" si="0"/>
        <v>0</v>
      </c>
      <c r="AJ23" s="38">
        <f t="shared" si="0"/>
        <v>0</v>
      </c>
      <c r="AK23" s="38">
        <f t="shared" si="0"/>
        <v>0</v>
      </c>
      <c r="AL23" s="41">
        <f t="shared" si="1"/>
        <v>0</v>
      </c>
      <c r="AM23" s="41">
        <f t="shared" si="2"/>
        <v>0</v>
      </c>
      <c r="AN23" s="52"/>
    </row>
    <row r="24" spans="1:40" ht="18.75" customHeight="1">
      <c r="A24" s="10">
        <v>13</v>
      </c>
      <c r="B24" s="10"/>
      <c r="C24" s="51"/>
      <c r="D24" s="51"/>
      <c r="E24" s="51"/>
      <c r="F24" s="51"/>
      <c r="G24" s="51"/>
      <c r="H24" s="18"/>
      <c r="I24" s="10"/>
      <c r="J24" s="10"/>
      <c r="K24" s="23"/>
      <c r="L24" s="27"/>
      <c r="M24" s="53"/>
      <c r="N24" s="33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8">
        <f t="shared" si="3"/>
        <v>0</v>
      </c>
      <c r="AA24" s="38">
        <f t="shared" si="0"/>
        <v>0</v>
      </c>
      <c r="AB24" s="38">
        <f t="shared" si="0"/>
        <v>0</v>
      </c>
      <c r="AC24" s="38">
        <f t="shared" si="0"/>
        <v>0</v>
      </c>
      <c r="AD24" s="38">
        <f t="shared" si="0"/>
        <v>0</v>
      </c>
      <c r="AE24" s="38">
        <f t="shared" si="0"/>
        <v>0</v>
      </c>
      <c r="AF24" s="38">
        <f t="shared" si="0"/>
        <v>0</v>
      </c>
      <c r="AG24" s="38">
        <f t="shared" si="0"/>
        <v>0</v>
      </c>
      <c r="AH24" s="38">
        <f t="shared" si="0"/>
        <v>0</v>
      </c>
      <c r="AI24" s="38">
        <f t="shared" si="0"/>
        <v>0</v>
      </c>
      <c r="AJ24" s="38">
        <f t="shared" si="0"/>
        <v>0</v>
      </c>
      <c r="AK24" s="38">
        <f t="shared" si="0"/>
        <v>0</v>
      </c>
      <c r="AL24" s="41">
        <f t="shared" si="1"/>
        <v>0</v>
      </c>
      <c r="AM24" s="41">
        <f t="shared" si="2"/>
        <v>0</v>
      </c>
      <c r="AN24" s="52"/>
    </row>
    <row r="25" spans="1:40" ht="18.75" customHeight="1">
      <c r="A25" s="10">
        <v>14</v>
      </c>
      <c r="B25" s="10"/>
      <c r="C25" s="51"/>
      <c r="D25" s="51"/>
      <c r="E25" s="51"/>
      <c r="F25" s="51"/>
      <c r="G25" s="51"/>
      <c r="H25" s="18"/>
      <c r="I25" s="10"/>
      <c r="J25" s="10"/>
      <c r="K25" s="23"/>
      <c r="L25" s="27"/>
      <c r="M25" s="53"/>
      <c r="N25" s="33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8">
        <f t="shared" si="3"/>
        <v>0</v>
      </c>
      <c r="AA25" s="38">
        <f t="shared" si="0"/>
        <v>0</v>
      </c>
      <c r="AB25" s="38">
        <f t="shared" si="0"/>
        <v>0</v>
      </c>
      <c r="AC25" s="38">
        <f t="shared" si="0"/>
        <v>0</v>
      </c>
      <c r="AD25" s="38">
        <f t="shared" si="0"/>
        <v>0</v>
      </c>
      <c r="AE25" s="38">
        <f t="shared" si="0"/>
        <v>0</v>
      </c>
      <c r="AF25" s="38">
        <f t="shared" si="0"/>
        <v>0</v>
      </c>
      <c r="AG25" s="38">
        <f t="shared" si="0"/>
        <v>0</v>
      </c>
      <c r="AH25" s="38">
        <f t="shared" si="0"/>
        <v>0</v>
      </c>
      <c r="AI25" s="38">
        <f t="shared" si="0"/>
        <v>0</v>
      </c>
      <c r="AJ25" s="38">
        <f t="shared" si="0"/>
        <v>0</v>
      </c>
      <c r="AK25" s="38">
        <f t="shared" si="0"/>
        <v>0</v>
      </c>
      <c r="AL25" s="41">
        <f t="shared" si="1"/>
        <v>0</v>
      </c>
      <c r="AM25" s="41">
        <f t="shared" si="2"/>
        <v>0</v>
      </c>
      <c r="AN25" s="52"/>
    </row>
    <row r="26" spans="1:40" ht="18.75" customHeight="1">
      <c r="A26" s="10">
        <v>15</v>
      </c>
      <c r="B26" s="10"/>
      <c r="C26" s="51"/>
      <c r="D26" s="51"/>
      <c r="E26" s="51"/>
      <c r="F26" s="51"/>
      <c r="G26" s="51"/>
      <c r="H26" s="18"/>
      <c r="I26" s="10"/>
      <c r="J26" s="10"/>
      <c r="K26" s="23"/>
      <c r="L26" s="27"/>
      <c r="M26" s="53"/>
      <c r="N26" s="33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8">
        <f t="shared" si="3"/>
        <v>0</v>
      </c>
      <c r="AA26" s="38">
        <f t="shared" si="0"/>
        <v>0</v>
      </c>
      <c r="AB26" s="38">
        <f t="shared" si="0"/>
        <v>0</v>
      </c>
      <c r="AC26" s="38">
        <f t="shared" si="0"/>
        <v>0</v>
      </c>
      <c r="AD26" s="38">
        <f t="shared" si="0"/>
        <v>0</v>
      </c>
      <c r="AE26" s="38">
        <f t="shared" si="0"/>
        <v>0</v>
      </c>
      <c r="AF26" s="38">
        <f t="shared" si="0"/>
        <v>0</v>
      </c>
      <c r="AG26" s="38">
        <f t="shared" si="0"/>
        <v>0</v>
      </c>
      <c r="AH26" s="38">
        <f t="shared" si="0"/>
        <v>0</v>
      </c>
      <c r="AI26" s="38">
        <f t="shared" si="0"/>
        <v>0</v>
      </c>
      <c r="AJ26" s="38">
        <f t="shared" si="0"/>
        <v>0</v>
      </c>
      <c r="AK26" s="38">
        <f t="shared" si="0"/>
        <v>0</v>
      </c>
      <c r="AL26" s="41">
        <f t="shared" si="1"/>
        <v>0</v>
      </c>
      <c r="AM26" s="41">
        <f t="shared" si="2"/>
        <v>0</v>
      </c>
      <c r="AN26" s="52"/>
    </row>
    <row r="27" spans="1:40" ht="18.75" customHeight="1">
      <c r="A27" s="10">
        <v>16</v>
      </c>
      <c r="B27" s="10"/>
      <c r="C27" s="51"/>
      <c r="D27" s="51"/>
      <c r="E27" s="51"/>
      <c r="F27" s="51"/>
      <c r="G27" s="51"/>
      <c r="H27" s="18"/>
      <c r="I27" s="10"/>
      <c r="J27" s="10"/>
      <c r="K27" s="23"/>
      <c r="L27" s="27"/>
      <c r="M27" s="53"/>
      <c r="N27" s="33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8">
        <f t="shared" si="3"/>
        <v>0</v>
      </c>
      <c r="AA27" s="38">
        <f t="shared" si="0"/>
        <v>0</v>
      </c>
      <c r="AB27" s="38">
        <f t="shared" si="0"/>
        <v>0</v>
      </c>
      <c r="AC27" s="38">
        <f t="shared" si="0"/>
        <v>0</v>
      </c>
      <c r="AD27" s="38">
        <f t="shared" si="0"/>
        <v>0</v>
      </c>
      <c r="AE27" s="38">
        <f t="shared" si="0"/>
        <v>0</v>
      </c>
      <c r="AF27" s="38">
        <f t="shared" si="0"/>
        <v>0</v>
      </c>
      <c r="AG27" s="38">
        <f t="shared" si="0"/>
        <v>0</v>
      </c>
      <c r="AH27" s="38">
        <f t="shared" si="0"/>
        <v>0</v>
      </c>
      <c r="AI27" s="38">
        <f t="shared" si="0"/>
        <v>0</v>
      </c>
      <c r="AJ27" s="38">
        <f t="shared" si="0"/>
        <v>0</v>
      </c>
      <c r="AK27" s="38">
        <f t="shared" si="0"/>
        <v>0</v>
      </c>
      <c r="AL27" s="41">
        <f t="shared" si="1"/>
        <v>0</v>
      </c>
      <c r="AM27" s="41">
        <f t="shared" si="2"/>
        <v>0</v>
      </c>
      <c r="AN27" s="52"/>
    </row>
    <row r="28" spans="1:40" ht="18.75" customHeight="1">
      <c r="A28" s="10">
        <v>17</v>
      </c>
      <c r="B28" s="10"/>
      <c r="C28" s="51"/>
      <c r="D28" s="51"/>
      <c r="E28" s="51"/>
      <c r="F28" s="51"/>
      <c r="G28" s="51"/>
      <c r="H28" s="18"/>
      <c r="I28" s="10"/>
      <c r="J28" s="10"/>
      <c r="K28" s="23"/>
      <c r="L28" s="27"/>
      <c r="M28" s="53"/>
      <c r="N28" s="33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8">
        <f t="shared" si="3"/>
        <v>0</v>
      </c>
      <c r="AA28" s="38">
        <f t="shared" ref="AA28:AA31" si="4">IF($K28="回",IF($L28=0,ROUND($J28*O28*$M28,0),ROUND(($J28*O28*$M28)/2,0)),IF($L28=0,ROUND($J28*$M28*COUNTIF(O28,"&gt;0"),0),ROUND(($J28*$M28*COUNTIF(O28,"&gt;0"))/2,0)))</f>
        <v>0</v>
      </c>
      <c r="AB28" s="38">
        <f t="shared" ref="AB28:AB31" si="5">IF($K28="回",IF($L28=0,ROUND($J28*P28*$M28,0),ROUND(($J28*P28*$M28)/2,0)),IF($L28=0,ROUND($J28*$M28*COUNTIF(P28,"&gt;0"),0),ROUND(($J28*$M28*COUNTIF(P28,"&gt;0"))/2,0)))</f>
        <v>0</v>
      </c>
      <c r="AC28" s="38">
        <f t="shared" ref="AC28:AC31" si="6">IF($K28="回",IF($L28=0,ROUND($J28*Q28*$M28,0),ROUND(($J28*Q28*$M28)/2,0)),IF($L28=0,ROUND($J28*$M28*COUNTIF(Q28,"&gt;0"),0),ROUND(($J28*$M28*COUNTIF(Q28,"&gt;0"))/2,0)))</f>
        <v>0</v>
      </c>
      <c r="AD28" s="38">
        <f t="shared" ref="AD28:AD31" si="7">IF($K28="回",IF($L28=0,ROUND($J28*R28*$M28,0),ROUND(($J28*R28*$M28)/2,0)),IF($L28=0,ROUND($J28*$M28*COUNTIF(R28,"&gt;0"),0),ROUND(($J28*$M28*COUNTIF(R28,"&gt;0"))/2,0)))</f>
        <v>0</v>
      </c>
      <c r="AE28" s="38">
        <f t="shared" ref="AE28:AE31" si="8">IF($K28="回",IF($L28=0,ROUND($J28*S28*$M28,0),ROUND(($J28*S28*$M28)/2,0)),IF($L28=0,ROUND($J28*$M28*COUNTIF(S28,"&gt;0"),0),ROUND(($J28*$M28*COUNTIF(S28,"&gt;0"))/2,0)))</f>
        <v>0</v>
      </c>
      <c r="AF28" s="38">
        <f t="shared" ref="AF28:AF31" si="9">IF($K28="回",IF($L28=0,ROUND($J28*T28*$M28,0),ROUND(($J28*T28*$M28)/2,0)),IF($L28=0,ROUND($J28*$M28*COUNTIF(T28,"&gt;0"),0),ROUND(($J28*$M28*COUNTIF(T28,"&gt;0"))/2,0)))</f>
        <v>0</v>
      </c>
      <c r="AG28" s="38">
        <f t="shared" ref="AG28:AG31" si="10">IF($K28="回",IF($L28=0,ROUND($J28*U28*$M28,0),ROUND(($J28*U28*$M28)/2,0)),IF($L28=0,ROUND($J28*$M28*COUNTIF(U28,"&gt;0"),0),ROUND(($J28*$M28*COUNTIF(U28,"&gt;0"))/2,0)))</f>
        <v>0</v>
      </c>
      <c r="AH28" s="38">
        <f t="shared" ref="AH28:AH31" si="11">IF($K28="回",IF($L28=0,ROUND($J28*V28*$M28,0),ROUND(($J28*V28*$M28)/2,0)),IF($L28=0,ROUND($J28*$M28*COUNTIF(V28,"&gt;0"),0),ROUND(($J28*$M28*COUNTIF(V28,"&gt;0"))/2,0)))</f>
        <v>0</v>
      </c>
      <c r="AI28" s="38">
        <f t="shared" ref="AI28:AI31" si="12">IF($K28="回",IF($L28=0,ROUND($J28*W28*$M28,0),ROUND(($J28*W28*$M28)/2,0)),IF($L28=0,ROUND($J28*$M28*COUNTIF(W28,"&gt;0"),0),ROUND(($J28*$M28*COUNTIF(W28,"&gt;0"))/2,0)))</f>
        <v>0</v>
      </c>
      <c r="AJ28" s="38">
        <f t="shared" ref="AJ28:AJ31" si="13">IF($K28="回",IF($L28=0,ROUND($J28*X28*$M28,0),ROUND(($J28*X28*$M28)/2,0)),IF($L28=0,ROUND($J28*$M28*COUNTIF(X28,"&gt;0"),0),ROUND(($J28*$M28*COUNTIF(X28,"&gt;0"))/2,0)))</f>
        <v>0</v>
      </c>
      <c r="AK28" s="38">
        <f t="shared" ref="AK28:AK31" si="14">IF($K28="回",IF($L28=0,ROUND($J28*Y28*$M28,0),ROUND(($J28*Y28*$M28)/2,0)),IF($L28=0,ROUND($J28*$M28*COUNTIF(Y28,"&gt;0"),0),ROUND(($J28*$M28*COUNTIF(Y28,"&gt;0"))/2,0)))</f>
        <v>0</v>
      </c>
      <c r="AL28" s="41">
        <f t="shared" si="1"/>
        <v>0</v>
      </c>
      <c r="AM28" s="41">
        <f t="shared" si="2"/>
        <v>0</v>
      </c>
      <c r="AN28" s="52"/>
    </row>
    <row r="29" spans="1:40" ht="18.75" customHeight="1">
      <c r="A29" s="10">
        <v>18</v>
      </c>
      <c r="B29" s="10"/>
      <c r="C29" s="51"/>
      <c r="D29" s="51"/>
      <c r="E29" s="51"/>
      <c r="F29" s="51"/>
      <c r="G29" s="51"/>
      <c r="H29" s="18"/>
      <c r="I29" s="10"/>
      <c r="J29" s="10"/>
      <c r="K29" s="23"/>
      <c r="L29" s="27"/>
      <c r="M29" s="53"/>
      <c r="N29" s="33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8">
        <f t="shared" si="3"/>
        <v>0</v>
      </c>
      <c r="AA29" s="38">
        <f t="shared" si="4"/>
        <v>0</v>
      </c>
      <c r="AB29" s="38">
        <f t="shared" si="5"/>
        <v>0</v>
      </c>
      <c r="AC29" s="38">
        <f t="shared" si="6"/>
        <v>0</v>
      </c>
      <c r="AD29" s="38">
        <f t="shared" si="7"/>
        <v>0</v>
      </c>
      <c r="AE29" s="38">
        <f t="shared" si="8"/>
        <v>0</v>
      </c>
      <c r="AF29" s="38">
        <f t="shared" si="9"/>
        <v>0</v>
      </c>
      <c r="AG29" s="38">
        <f t="shared" si="10"/>
        <v>0</v>
      </c>
      <c r="AH29" s="38">
        <f t="shared" si="11"/>
        <v>0</v>
      </c>
      <c r="AI29" s="38">
        <f t="shared" si="12"/>
        <v>0</v>
      </c>
      <c r="AJ29" s="38">
        <f t="shared" si="13"/>
        <v>0</v>
      </c>
      <c r="AK29" s="38">
        <f t="shared" si="14"/>
        <v>0</v>
      </c>
      <c r="AL29" s="41">
        <f t="shared" si="1"/>
        <v>0</v>
      </c>
      <c r="AM29" s="41">
        <f t="shared" si="2"/>
        <v>0</v>
      </c>
      <c r="AN29" s="52"/>
    </row>
    <row r="30" spans="1:40" ht="18.75" customHeight="1">
      <c r="A30" s="10">
        <v>19</v>
      </c>
      <c r="B30" s="10"/>
      <c r="C30" s="51"/>
      <c r="D30" s="51"/>
      <c r="E30" s="51"/>
      <c r="F30" s="51"/>
      <c r="G30" s="51"/>
      <c r="H30" s="18"/>
      <c r="I30" s="10"/>
      <c r="J30" s="10"/>
      <c r="K30" s="23"/>
      <c r="L30" s="27"/>
      <c r="M30" s="53"/>
      <c r="N30" s="33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8">
        <f t="shared" si="3"/>
        <v>0</v>
      </c>
      <c r="AA30" s="38">
        <f t="shared" si="4"/>
        <v>0</v>
      </c>
      <c r="AB30" s="38">
        <f t="shared" si="5"/>
        <v>0</v>
      </c>
      <c r="AC30" s="38">
        <f t="shared" si="6"/>
        <v>0</v>
      </c>
      <c r="AD30" s="38">
        <f t="shared" si="7"/>
        <v>0</v>
      </c>
      <c r="AE30" s="38">
        <f t="shared" si="8"/>
        <v>0</v>
      </c>
      <c r="AF30" s="38">
        <f t="shared" si="9"/>
        <v>0</v>
      </c>
      <c r="AG30" s="38">
        <f t="shared" si="10"/>
        <v>0</v>
      </c>
      <c r="AH30" s="38">
        <f t="shared" si="11"/>
        <v>0</v>
      </c>
      <c r="AI30" s="38">
        <f t="shared" si="12"/>
        <v>0</v>
      </c>
      <c r="AJ30" s="38">
        <f t="shared" si="13"/>
        <v>0</v>
      </c>
      <c r="AK30" s="38">
        <f t="shared" si="14"/>
        <v>0</v>
      </c>
      <c r="AL30" s="41">
        <f t="shared" si="1"/>
        <v>0</v>
      </c>
      <c r="AM30" s="41">
        <f t="shared" si="2"/>
        <v>0</v>
      </c>
      <c r="AN30" s="52"/>
    </row>
    <row r="31" spans="1:40" ht="18.75" customHeight="1">
      <c r="A31" s="10">
        <v>20</v>
      </c>
      <c r="B31" s="10"/>
      <c r="C31" s="51"/>
      <c r="D31" s="51"/>
      <c r="E31" s="51"/>
      <c r="F31" s="51"/>
      <c r="G31" s="51"/>
      <c r="H31" s="18"/>
      <c r="I31" s="10"/>
      <c r="J31" s="10"/>
      <c r="K31" s="23"/>
      <c r="L31" s="27"/>
      <c r="M31" s="53"/>
      <c r="N31" s="33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8">
        <f t="shared" si="3"/>
        <v>0</v>
      </c>
      <c r="AA31" s="38">
        <f t="shared" si="4"/>
        <v>0</v>
      </c>
      <c r="AB31" s="38">
        <f t="shared" si="5"/>
        <v>0</v>
      </c>
      <c r="AC31" s="38">
        <f t="shared" si="6"/>
        <v>0</v>
      </c>
      <c r="AD31" s="38">
        <f t="shared" si="7"/>
        <v>0</v>
      </c>
      <c r="AE31" s="38">
        <f t="shared" si="8"/>
        <v>0</v>
      </c>
      <c r="AF31" s="38">
        <f t="shared" si="9"/>
        <v>0</v>
      </c>
      <c r="AG31" s="38">
        <f t="shared" si="10"/>
        <v>0</v>
      </c>
      <c r="AH31" s="38">
        <f t="shared" si="11"/>
        <v>0</v>
      </c>
      <c r="AI31" s="38">
        <f t="shared" si="12"/>
        <v>0</v>
      </c>
      <c r="AJ31" s="38">
        <f t="shared" si="13"/>
        <v>0</v>
      </c>
      <c r="AK31" s="38">
        <f t="shared" si="14"/>
        <v>0</v>
      </c>
      <c r="AL31" s="41">
        <f t="shared" si="1"/>
        <v>0</v>
      </c>
      <c r="AM31" s="41">
        <f t="shared" si="2"/>
        <v>0</v>
      </c>
      <c r="AN31" s="52"/>
    </row>
    <row r="32" spans="1:40" ht="18.75" customHeight="1">
      <c r="A32" s="10"/>
      <c r="B32" s="10"/>
      <c r="C32" s="51"/>
      <c r="D32" s="51"/>
      <c r="E32" s="51"/>
      <c r="F32" s="51"/>
      <c r="G32" s="51"/>
      <c r="H32" s="18"/>
      <c r="I32" s="10"/>
      <c r="J32" s="10"/>
      <c r="K32" s="23"/>
      <c r="L32" s="27"/>
      <c r="M32" s="53"/>
      <c r="N32" s="33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8" t="str">
        <f t="shared" ref="Z32:AK32" ca="1" si="15">IFERROR(_xlfn.IFS(AND($K32="回",$L32=""),ROUND($J32*$M32*N32,0),AND($K32="回",$L32="片道"),ROUND(($J32*$M32*N32)/2,0),AND($K32="月",$L32=""),ROUND($J32*$M32*COUNTIF(N32,"&gt;0"),0),AND($K32="月",$L32="片道"),ROUND(($J32*$M32*COUNTIF(N32,"&gt;0"))/2,0)),"")</f>
        <v/>
      </c>
      <c r="AA32" s="38" t="str">
        <f t="shared" ca="1" si="15"/>
        <v/>
      </c>
      <c r="AB32" s="38" t="str">
        <f t="shared" ca="1" si="15"/>
        <v/>
      </c>
      <c r="AC32" s="38" t="str">
        <f t="shared" ca="1" si="15"/>
        <v/>
      </c>
      <c r="AD32" s="38" t="str">
        <f t="shared" ca="1" si="15"/>
        <v/>
      </c>
      <c r="AE32" s="38" t="str">
        <f t="shared" ca="1" si="15"/>
        <v/>
      </c>
      <c r="AF32" s="38" t="str">
        <f t="shared" ca="1" si="15"/>
        <v/>
      </c>
      <c r="AG32" s="38" t="str">
        <f t="shared" ca="1" si="15"/>
        <v/>
      </c>
      <c r="AH32" s="38" t="str">
        <f t="shared" ca="1" si="15"/>
        <v/>
      </c>
      <c r="AI32" s="38" t="str">
        <f t="shared" ca="1" si="15"/>
        <v/>
      </c>
      <c r="AJ32" s="38" t="str">
        <f t="shared" ca="1" si="15"/>
        <v/>
      </c>
      <c r="AK32" s="38" t="str">
        <f t="shared" ca="1" si="15"/>
        <v/>
      </c>
      <c r="AL32" s="41">
        <f t="shared" si="1"/>
        <v>0</v>
      </c>
      <c r="AM32" s="41">
        <f t="shared" ca="1" si="2"/>
        <v>0</v>
      </c>
      <c r="AN32" s="52"/>
    </row>
    <row r="33" spans="8:8">
      <c r="H33" s="1" t="s">
        <v>25</v>
      </c>
    </row>
  </sheetData>
  <autoFilter ref="A11:AM32">
    <sortState ref="A11:AM21">
      <sortCondition ref="M11:M21"/>
    </sortState>
  </autoFilter>
  <sortState ref="A11:AK21">
    <sortCondition ref="K11:K21"/>
  </sortState>
  <mergeCells count="41">
    <mergeCell ref="T1:U1"/>
    <mergeCell ref="C9:C11"/>
    <mergeCell ref="D9:D11"/>
    <mergeCell ref="O5:Q5"/>
    <mergeCell ref="O6:Q6"/>
    <mergeCell ref="A2:D2"/>
    <mergeCell ref="A3:D3"/>
    <mergeCell ref="G9:G11"/>
    <mergeCell ref="F9:F11"/>
    <mergeCell ref="L5:N5"/>
    <mergeCell ref="L6:N6"/>
    <mergeCell ref="N9:Y9"/>
    <mergeCell ref="V3:W3"/>
    <mergeCell ref="X3:Y3"/>
    <mergeCell ref="L4:N4"/>
    <mergeCell ref="V4:W4"/>
    <mergeCell ref="V1:W1"/>
    <mergeCell ref="X1:Y1"/>
    <mergeCell ref="V2:W2"/>
    <mergeCell ref="X2:Y2"/>
    <mergeCell ref="Z9:AK9"/>
    <mergeCell ref="X4:Y4"/>
    <mergeCell ref="T2:U2"/>
    <mergeCell ref="O4:Q4"/>
    <mergeCell ref="R4:S4"/>
    <mergeCell ref="T4:U4"/>
    <mergeCell ref="AN9:AN11"/>
    <mergeCell ref="AL9:AM9"/>
    <mergeCell ref="O3:Q3"/>
    <mergeCell ref="R3:S3"/>
    <mergeCell ref="T3:U3"/>
    <mergeCell ref="E3:J3"/>
    <mergeCell ref="A1:J1"/>
    <mergeCell ref="L1:N1"/>
    <mergeCell ref="O1:Q1"/>
    <mergeCell ref="R1:S1"/>
    <mergeCell ref="L3:N3"/>
    <mergeCell ref="E2:J2"/>
    <mergeCell ref="L2:N2"/>
    <mergeCell ref="O2:Q2"/>
    <mergeCell ref="R2:S2"/>
  </mergeCells>
  <phoneticPr fontId="2" type="Hiragana"/>
  <dataValidations count="7">
    <dataValidation type="list" allowBlank="1" showInputMessage="1" showErrorMessage="1" sqref="M1 M3:M6 M33:M1048576">
      <formula1>"15,35,10,5"</formula1>
    </dataValidation>
    <dataValidation type="list" allowBlank="1" showInputMessage="1" showErrorMessage="1" sqref="K12:K32">
      <formula1>"回,月"</formula1>
    </dataValidation>
    <dataValidation type="list" allowBlank="1" showInputMessage="1" showErrorMessage="1" sqref="L12:L32">
      <formula1>"片道"</formula1>
    </dataValidation>
    <dataValidation type="list" allowBlank="1" showInputMessage="1" showErrorMessage="1" sqref="E3:G3">
      <formula1>"訪問介護,訪問入浴,訪問看護,訪問リハビリテーション,通所介護,通所リハビリテーション,地域密着型通所介護,認知症対応型通所介護,居宅介護支援"</formula1>
    </dataValidation>
    <dataValidation allowBlank="1" showInputMessage="1" showErrorMessage="1" error="半角で入力してください。" sqref="J33:J1048576 J1:J11"/>
    <dataValidation type="list" allowBlank="1" showInputMessage="1" showErrorMessage="1" sqref="M12:M32">
      <formula1>"15%,35%,50%,10%,5%"</formula1>
    </dataValidation>
    <dataValidation type="list" allowBlank="1" showInputMessage="1" showErrorMessage="1" sqref="E12:E32">
      <formula1>"富山,大川筋,後川,八束,西土佐,中筋,下田,蕨岡"</formula1>
    </dataValidation>
  </dataValidations>
  <pageMargins left="0.7" right="0.7" top="0.75" bottom="0.75" header="0.3" footer="0.3"/>
  <pageSetup paperSize="9" scale="47" fitToHeight="0" orientation="landscape" r:id="rId1"/>
  <headerFooter>
    <oddFooter>&amp;C&amp;P/&amp;N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showGridLines="0" showZeros="0" tabSelected="1" view="pageBreakPreview" zoomScale="85" zoomScaleNormal="85" zoomScaleSheetLayoutView="85" workbookViewId="0">
      <pane xSplit="8" ySplit="10" topLeftCell="I11" activePane="bottomRight" state="frozen"/>
      <selection pane="topRight"/>
      <selection pane="bottomLeft"/>
      <selection pane="bottomRight" activeCell="F15" sqref="F15"/>
    </sheetView>
  </sheetViews>
  <sheetFormatPr defaultRowHeight="12"/>
  <cols>
    <col min="1" max="1" width="4.625" style="1" customWidth="1"/>
    <col min="2" max="2" width="11.5" style="1" bestFit="1" customWidth="1"/>
    <col min="3" max="4" width="11.5" style="1" customWidth="1"/>
    <col min="5" max="7" width="9.125" style="1" customWidth="1"/>
    <col min="8" max="8" width="8.875" style="1" customWidth="1"/>
    <col min="9" max="9" width="7.125" style="1" customWidth="1"/>
    <col min="10" max="10" width="6.5" style="1" bestFit="1" customWidth="1"/>
    <col min="11" max="20" width="4.75" style="1" customWidth="1"/>
    <col min="21" max="33" width="7.125" style="1" customWidth="1"/>
    <col min="34" max="34" width="10.5" style="1" customWidth="1"/>
    <col min="35" max="35" width="9" style="1" customWidth="1"/>
    <col min="36" max="16384" width="9" style="1"/>
  </cols>
  <sheetData>
    <row r="1" spans="1:34">
      <c r="A1" s="58" t="s">
        <v>46</v>
      </c>
      <c r="B1" s="58"/>
      <c r="C1" s="58"/>
      <c r="D1" s="58"/>
      <c r="E1" s="58"/>
      <c r="F1" s="58"/>
      <c r="G1" s="58"/>
      <c r="H1" s="58"/>
      <c r="I1" s="58"/>
      <c r="J1" s="58"/>
      <c r="K1" s="19"/>
      <c r="L1" s="13"/>
      <c r="M1" s="13"/>
      <c r="N1" s="13"/>
      <c r="O1" s="59"/>
      <c r="P1" s="60"/>
      <c r="Q1" s="61"/>
      <c r="R1" s="62" t="s">
        <v>42</v>
      </c>
      <c r="S1" s="60"/>
      <c r="T1" s="63"/>
      <c r="U1" s="64" t="s">
        <v>11</v>
      </c>
      <c r="V1" s="65"/>
      <c r="W1" s="65" t="s">
        <v>22</v>
      </c>
      <c r="X1" s="65"/>
      <c r="Y1" s="65" t="s">
        <v>40</v>
      </c>
      <c r="Z1" s="85"/>
      <c r="AA1" s="49"/>
      <c r="AB1" s="49"/>
    </row>
    <row r="2" spans="1:34" ht="16.5" customHeight="1">
      <c r="A2" s="129" t="s">
        <v>2</v>
      </c>
      <c r="B2" s="130"/>
      <c r="C2" s="130"/>
      <c r="D2" s="131"/>
      <c r="E2" s="117"/>
      <c r="F2" s="117"/>
      <c r="G2" s="117"/>
      <c r="H2" s="117"/>
      <c r="I2" s="117"/>
      <c r="J2" s="117"/>
      <c r="K2" s="19"/>
      <c r="L2" s="47"/>
      <c r="M2" s="48"/>
      <c r="N2" s="48"/>
      <c r="O2" s="69" t="s">
        <v>43</v>
      </c>
      <c r="P2" s="70"/>
      <c r="Q2" s="71"/>
      <c r="R2" s="72">
        <f>SUMPRODUCT(($B:$B&lt;&gt;"")/COUNTIF($B:$B,$B:$B&amp;""))-2</f>
        <v>0</v>
      </c>
      <c r="S2" s="73"/>
      <c r="T2" s="74"/>
      <c r="U2" s="118"/>
      <c r="V2" s="119"/>
      <c r="W2" s="120"/>
      <c r="X2" s="119"/>
      <c r="Y2" s="120"/>
      <c r="Z2" s="121"/>
      <c r="AA2" s="50"/>
      <c r="AB2" s="50"/>
      <c r="AG2" s="13"/>
      <c r="AH2" s="13"/>
    </row>
    <row r="3" spans="1:34" ht="16.5" customHeight="1">
      <c r="A3" s="129" t="s">
        <v>4</v>
      </c>
      <c r="B3" s="130"/>
      <c r="C3" s="130"/>
      <c r="D3" s="131"/>
      <c r="E3" s="132" t="s">
        <v>45</v>
      </c>
      <c r="F3" s="132"/>
      <c r="G3" s="132"/>
      <c r="H3" s="132"/>
      <c r="I3" s="132"/>
      <c r="J3" s="132"/>
      <c r="K3" s="19"/>
      <c r="L3" s="47"/>
      <c r="M3" s="47"/>
      <c r="N3" s="47"/>
      <c r="O3" s="66" t="s">
        <v>44</v>
      </c>
      <c r="P3" s="67"/>
      <c r="Q3" s="68"/>
      <c r="R3" s="92">
        <f>SUM($U$3:$Z$3)</f>
        <v>0</v>
      </c>
      <c r="S3" s="93"/>
      <c r="T3" s="94"/>
      <c r="U3" s="95">
        <f>SUMIF($H:$H,"450",$AG:$AG)</f>
        <v>0</v>
      </c>
      <c r="V3" s="96"/>
      <c r="W3" s="96">
        <f>SUMIF($H:$H,"1050",$AG:$AG)</f>
        <v>0</v>
      </c>
      <c r="X3" s="96"/>
      <c r="Y3" s="96">
        <f>SUMIF($H:$H,"150",$AG:$AG)</f>
        <v>0</v>
      </c>
      <c r="Z3" s="115"/>
      <c r="AA3" s="47"/>
      <c r="AB3" s="47"/>
      <c r="AG3" s="13"/>
      <c r="AH3" s="13"/>
    </row>
    <row r="4" spans="1:34" ht="16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9"/>
      <c r="L4" s="47"/>
      <c r="M4" s="47"/>
      <c r="N4" s="47"/>
      <c r="O4" s="109" t="s">
        <v>38</v>
      </c>
      <c r="P4" s="110"/>
      <c r="Q4" s="111"/>
      <c r="R4" s="78">
        <f>SUM($U$4:$Z$4)</f>
        <v>0</v>
      </c>
      <c r="S4" s="79"/>
      <c r="T4" s="80"/>
      <c r="U4" s="81">
        <f>SUMIF($H:$H,"450",$AH:$AH)</f>
        <v>0</v>
      </c>
      <c r="V4" s="82"/>
      <c r="W4" s="82">
        <f>SUMIF($H:$H,"1050",$AH:$AH)</f>
        <v>0</v>
      </c>
      <c r="X4" s="82"/>
      <c r="Y4" s="82">
        <f>SUMIF($H:$H,"150",$AH:$AH)</f>
        <v>0</v>
      </c>
      <c r="Z4" s="116"/>
      <c r="AA4" s="47"/>
      <c r="AB4" s="47"/>
      <c r="AG4" s="13"/>
      <c r="AH4" s="13"/>
    </row>
    <row r="5" spans="1:34" ht="21.75" customHeight="1">
      <c r="H5" s="14"/>
      <c r="I5" s="19"/>
      <c r="J5" s="19"/>
      <c r="K5" s="19"/>
      <c r="L5" s="47"/>
      <c r="M5" s="47"/>
      <c r="N5" s="47"/>
      <c r="O5" s="109" t="s">
        <v>36</v>
      </c>
      <c r="P5" s="110"/>
      <c r="Q5" s="111"/>
      <c r="R5" s="78">
        <f>ROUNDDOWN($R$4,-3)</f>
        <v>0</v>
      </c>
      <c r="S5" s="79"/>
      <c r="T5" s="80"/>
      <c r="U5" s="36"/>
      <c r="V5" s="13"/>
      <c r="W5" s="13"/>
      <c r="X5" s="13"/>
      <c r="Y5" s="13"/>
      <c r="Z5" s="13"/>
      <c r="AA5" s="13"/>
      <c r="AB5" s="13"/>
    </row>
    <row r="6" spans="1:34" s="2" customFormat="1" ht="21.75" customHeight="1">
      <c r="A6" s="1" t="s">
        <v>18</v>
      </c>
      <c r="B6" s="11"/>
      <c r="C6" s="11"/>
      <c r="D6" s="11"/>
      <c r="E6" s="1" t="s">
        <v>10</v>
      </c>
      <c r="F6" s="1"/>
      <c r="G6" s="1"/>
      <c r="H6" s="13"/>
      <c r="O6" s="122" t="s">
        <v>47</v>
      </c>
      <c r="P6" s="123"/>
      <c r="Q6" s="124"/>
      <c r="R6" s="125"/>
      <c r="S6" s="126"/>
      <c r="T6" s="127"/>
      <c r="U6" s="1"/>
      <c r="V6" s="1"/>
      <c r="W6" s="1"/>
      <c r="X6" s="1"/>
      <c r="Y6" s="1"/>
      <c r="Z6" s="1"/>
      <c r="AA6" s="1"/>
      <c r="AB6" s="1"/>
    </row>
    <row r="7" spans="1:34">
      <c r="A7" s="1" t="s">
        <v>35</v>
      </c>
      <c r="B7" s="1" t="s">
        <v>15</v>
      </c>
      <c r="H7" s="13"/>
      <c r="I7" s="2"/>
      <c r="J7" s="2"/>
      <c r="Y7" s="39"/>
    </row>
    <row r="8" spans="1:34" s="3" customFormat="1">
      <c r="A8" s="7"/>
      <c r="B8" s="7"/>
      <c r="C8" s="97" t="s">
        <v>48</v>
      </c>
      <c r="D8" s="97" t="s">
        <v>49</v>
      </c>
      <c r="E8" s="7"/>
      <c r="F8" s="128" t="s">
        <v>50</v>
      </c>
      <c r="G8" s="106" t="s">
        <v>51</v>
      </c>
      <c r="H8" s="7"/>
      <c r="I8" s="88" t="s">
        <v>41</v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89"/>
      <c r="U8" s="87" t="s">
        <v>24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9"/>
      <c r="AG8" s="90" t="s">
        <v>12</v>
      </c>
      <c r="AH8" s="91"/>
    </row>
    <row r="9" spans="1:34" s="4" customFormat="1" ht="4.5" customHeight="1">
      <c r="A9" s="8"/>
      <c r="B9" s="8"/>
      <c r="C9" s="98"/>
      <c r="D9" s="98"/>
      <c r="E9" s="8"/>
      <c r="F9" s="107"/>
      <c r="G9" s="107"/>
      <c r="H9" s="8"/>
      <c r="I9" s="44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 s="5" customFormat="1" ht="30" customHeight="1">
      <c r="A10" s="9" t="s">
        <v>23</v>
      </c>
      <c r="B10" s="9" t="s">
        <v>21</v>
      </c>
      <c r="C10" s="99"/>
      <c r="D10" s="99"/>
      <c r="E10" s="9" t="s">
        <v>14</v>
      </c>
      <c r="F10" s="108"/>
      <c r="G10" s="108"/>
      <c r="H10" s="9" t="s">
        <v>20</v>
      </c>
      <c r="I10" s="34" t="s">
        <v>28</v>
      </c>
      <c r="J10" s="34" t="s">
        <v>17</v>
      </c>
      <c r="K10" s="34" t="s">
        <v>0</v>
      </c>
      <c r="L10" s="34" t="s">
        <v>5</v>
      </c>
      <c r="M10" s="34" t="s">
        <v>29</v>
      </c>
      <c r="N10" s="34" t="s">
        <v>31</v>
      </c>
      <c r="O10" s="34" t="s">
        <v>9</v>
      </c>
      <c r="P10" s="34" t="s">
        <v>27</v>
      </c>
      <c r="Q10" s="34" t="s">
        <v>32</v>
      </c>
      <c r="R10" s="34" t="s">
        <v>33</v>
      </c>
      <c r="S10" s="34" t="s">
        <v>13</v>
      </c>
      <c r="T10" s="34" t="s">
        <v>30</v>
      </c>
      <c r="U10" s="34" t="s">
        <v>34</v>
      </c>
      <c r="V10" s="34" t="s">
        <v>17</v>
      </c>
      <c r="W10" s="34" t="s">
        <v>0</v>
      </c>
      <c r="X10" s="34" t="s">
        <v>5</v>
      </c>
      <c r="Y10" s="34" t="s">
        <v>29</v>
      </c>
      <c r="Z10" s="34" t="s">
        <v>31</v>
      </c>
      <c r="AA10" s="34" t="s">
        <v>9</v>
      </c>
      <c r="AB10" s="34" t="s">
        <v>27</v>
      </c>
      <c r="AC10" s="34" t="s">
        <v>32</v>
      </c>
      <c r="AD10" s="34" t="s">
        <v>33</v>
      </c>
      <c r="AE10" s="34" t="s">
        <v>13</v>
      </c>
      <c r="AF10" s="34" t="s">
        <v>30</v>
      </c>
      <c r="AG10" s="32" t="s">
        <v>6</v>
      </c>
      <c r="AH10" s="42" t="s">
        <v>7</v>
      </c>
    </row>
    <row r="11" spans="1:34" ht="18.75" customHeight="1">
      <c r="A11" s="43">
        <v>1</v>
      </c>
      <c r="B11" s="43"/>
      <c r="C11" s="43"/>
      <c r="D11" s="43"/>
      <c r="E11" s="51"/>
      <c r="F11" s="43"/>
      <c r="G11" s="43"/>
      <c r="H11" s="43"/>
      <c r="I11" s="45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38">
        <f t="shared" ref="U11:AF31" si="0">$H$11*I11</f>
        <v>0</v>
      </c>
      <c r="V11" s="38">
        <f t="shared" si="0"/>
        <v>0</v>
      </c>
      <c r="W11" s="38">
        <f t="shared" si="0"/>
        <v>0</v>
      </c>
      <c r="X11" s="38">
        <f t="shared" si="0"/>
        <v>0</v>
      </c>
      <c r="Y11" s="38">
        <f t="shared" si="0"/>
        <v>0</v>
      </c>
      <c r="Z11" s="38">
        <f t="shared" si="0"/>
        <v>0</v>
      </c>
      <c r="AA11" s="38">
        <f t="shared" si="0"/>
        <v>0</v>
      </c>
      <c r="AB11" s="38">
        <f t="shared" si="0"/>
        <v>0</v>
      </c>
      <c r="AC11" s="38">
        <f t="shared" si="0"/>
        <v>0</v>
      </c>
      <c r="AD11" s="38">
        <f t="shared" si="0"/>
        <v>0</v>
      </c>
      <c r="AE11" s="38">
        <f t="shared" si="0"/>
        <v>0</v>
      </c>
      <c r="AF11" s="38">
        <f t="shared" si="0"/>
        <v>0</v>
      </c>
      <c r="AG11" s="41">
        <f t="shared" ref="AG11:AG31" si="1">SUM($I11:$T11)</f>
        <v>0</v>
      </c>
      <c r="AH11" s="41">
        <f t="shared" ref="AH11:AH31" si="2">SUM($U11:$AF11)</f>
        <v>0</v>
      </c>
    </row>
    <row r="12" spans="1:34" ht="18.75" customHeight="1">
      <c r="A12" s="43">
        <v>2</v>
      </c>
      <c r="B12" s="43"/>
      <c r="C12" s="43"/>
      <c r="D12" s="43"/>
      <c r="E12" s="51"/>
      <c r="F12" s="43"/>
      <c r="G12" s="43"/>
      <c r="H12" s="43"/>
      <c r="I12" s="45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8">
        <f t="shared" si="0"/>
        <v>0</v>
      </c>
      <c r="V12" s="38">
        <f t="shared" si="0"/>
        <v>0</v>
      </c>
      <c r="W12" s="38">
        <f t="shared" si="0"/>
        <v>0</v>
      </c>
      <c r="X12" s="38">
        <f t="shared" si="0"/>
        <v>0</v>
      </c>
      <c r="Y12" s="38">
        <f t="shared" si="0"/>
        <v>0</v>
      </c>
      <c r="Z12" s="38">
        <f t="shared" si="0"/>
        <v>0</v>
      </c>
      <c r="AA12" s="38">
        <f t="shared" si="0"/>
        <v>0</v>
      </c>
      <c r="AB12" s="38">
        <f t="shared" si="0"/>
        <v>0</v>
      </c>
      <c r="AC12" s="38">
        <f t="shared" si="0"/>
        <v>0</v>
      </c>
      <c r="AD12" s="38">
        <f t="shared" si="0"/>
        <v>0</v>
      </c>
      <c r="AE12" s="38">
        <f t="shared" si="0"/>
        <v>0</v>
      </c>
      <c r="AF12" s="38">
        <f t="shared" si="0"/>
        <v>0</v>
      </c>
      <c r="AG12" s="41">
        <f t="shared" si="1"/>
        <v>0</v>
      </c>
      <c r="AH12" s="41">
        <f t="shared" si="2"/>
        <v>0</v>
      </c>
    </row>
    <row r="13" spans="1:34" ht="18.75" customHeight="1">
      <c r="A13" s="43">
        <v>3</v>
      </c>
      <c r="B13" s="43"/>
      <c r="C13" s="43"/>
      <c r="D13" s="43"/>
      <c r="E13" s="51"/>
      <c r="F13" s="43"/>
      <c r="G13" s="43"/>
      <c r="H13" s="43"/>
      <c r="I13" s="45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8">
        <f t="shared" si="0"/>
        <v>0</v>
      </c>
      <c r="V13" s="38">
        <f t="shared" si="0"/>
        <v>0</v>
      </c>
      <c r="W13" s="38">
        <f t="shared" si="0"/>
        <v>0</v>
      </c>
      <c r="X13" s="38">
        <f t="shared" si="0"/>
        <v>0</v>
      </c>
      <c r="Y13" s="38">
        <f t="shared" si="0"/>
        <v>0</v>
      </c>
      <c r="Z13" s="38">
        <f t="shared" si="0"/>
        <v>0</v>
      </c>
      <c r="AA13" s="38">
        <f t="shared" si="0"/>
        <v>0</v>
      </c>
      <c r="AB13" s="38">
        <f t="shared" si="0"/>
        <v>0</v>
      </c>
      <c r="AC13" s="38">
        <f t="shared" si="0"/>
        <v>0</v>
      </c>
      <c r="AD13" s="38">
        <f t="shared" si="0"/>
        <v>0</v>
      </c>
      <c r="AE13" s="38">
        <f t="shared" si="0"/>
        <v>0</v>
      </c>
      <c r="AF13" s="38">
        <f t="shared" si="0"/>
        <v>0</v>
      </c>
      <c r="AG13" s="41">
        <f t="shared" si="1"/>
        <v>0</v>
      </c>
      <c r="AH13" s="41">
        <f t="shared" si="2"/>
        <v>0</v>
      </c>
    </row>
    <row r="14" spans="1:34" ht="18.75" customHeight="1">
      <c r="A14" s="43">
        <v>4</v>
      </c>
      <c r="B14" s="43"/>
      <c r="C14" s="43"/>
      <c r="D14" s="43"/>
      <c r="E14" s="51"/>
      <c r="F14" s="43"/>
      <c r="G14" s="43"/>
      <c r="H14" s="43"/>
      <c r="I14" s="45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8">
        <f t="shared" si="0"/>
        <v>0</v>
      </c>
      <c r="V14" s="38">
        <f t="shared" si="0"/>
        <v>0</v>
      </c>
      <c r="W14" s="38">
        <f t="shared" si="0"/>
        <v>0</v>
      </c>
      <c r="X14" s="38">
        <f t="shared" si="0"/>
        <v>0</v>
      </c>
      <c r="Y14" s="38">
        <f t="shared" si="0"/>
        <v>0</v>
      </c>
      <c r="Z14" s="38">
        <f t="shared" si="0"/>
        <v>0</v>
      </c>
      <c r="AA14" s="38">
        <f t="shared" si="0"/>
        <v>0</v>
      </c>
      <c r="AB14" s="38">
        <f t="shared" si="0"/>
        <v>0</v>
      </c>
      <c r="AC14" s="38">
        <f t="shared" si="0"/>
        <v>0</v>
      </c>
      <c r="AD14" s="38">
        <f t="shared" si="0"/>
        <v>0</v>
      </c>
      <c r="AE14" s="38">
        <f t="shared" si="0"/>
        <v>0</v>
      </c>
      <c r="AF14" s="38">
        <f t="shared" si="0"/>
        <v>0</v>
      </c>
      <c r="AG14" s="41">
        <f t="shared" si="1"/>
        <v>0</v>
      </c>
      <c r="AH14" s="41">
        <f t="shared" si="2"/>
        <v>0</v>
      </c>
    </row>
    <row r="15" spans="1:34" ht="18.75" customHeight="1">
      <c r="A15" s="43">
        <v>5</v>
      </c>
      <c r="B15" s="43"/>
      <c r="C15" s="43"/>
      <c r="D15" s="43"/>
      <c r="E15" s="51"/>
      <c r="F15" s="43"/>
      <c r="G15" s="43"/>
      <c r="H15" s="43"/>
      <c r="I15" s="45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8">
        <f t="shared" si="0"/>
        <v>0</v>
      </c>
      <c r="V15" s="38">
        <f t="shared" si="0"/>
        <v>0</v>
      </c>
      <c r="W15" s="38">
        <f t="shared" si="0"/>
        <v>0</v>
      </c>
      <c r="X15" s="38">
        <f t="shared" si="0"/>
        <v>0</v>
      </c>
      <c r="Y15" s="38">
        <f t="shared" si="0"/>
        <v>0</v>
      </c>
      <c r="Z15" s="38">
        <f t="shared" si="0"/>
        <v>0</v>
      </c>
      <c r="AA15" s="38">
        <f t="shared" si="0"/>
        <v>0</v>
      </c>
      <c r="AB15" s="38">
        <f t="shared" si="0"/>
        <v>0</v>
      </c>
      <c r="AC15" s="38">
        <f t="shared" si="0"/>
        <v>0</v>
      </c>
      <c r="AD15" s="38">
        <f t="shared" si="0"/>
        <v>0</v>
      </c>
      <c r="AE15" s="38">
        <f t="shared" si="0"/>
        <v>0</v>
      </c>
      <c r="AF15" s="38">
        <f t="shared" si="0"/>
        <v>0</v>
      </c>
      <c r="AG15" s="41">
        <f t="shared" si="1"/>
        <v>0</v>
      </c>
      <c r="AH15" s="41">
        <f t="shared" si="2"/>
        <v>0</v>
      </c>
    </row>
    <row r="16" spans="1:34" ht="18.75" customHeight="1">
      <c r="A16" s="43">
        <v>6</v>
      </c>
      <c r="B16" s="43"/>
      <c r="C16" s="43"/>
      <c r="D16" s="43"/>
      <c r="E16" s="51"/>
      <c r="F16" s="43"/>
      <c r="G16" s="43"/>
      <c r="H16" s="43"/>
      <c r="I16" s="45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 t="shared" si="0"/>
        <v>0</v>
      </c>
      <c r="AA16" s="38">
        <f t="shared" si="0"/>
        <v>0</v>
      </c>
      <c r="AB16" s="38">
        <f t="shared" si="0"/>
        <v>0</v>
      </c>
      <c r="AC16" s="38">
        <f t="shared" si="0"/>
        <v>0</v>
      </c>
      <c r="AD16" s="38">
        <f t="shared" si="0"/>
        <v>0</v>
      </c>
      <c r="AE16" s="38">
        <f t="shared" si="0"/>
        <v>0</v>
      </c>
      <c r="AF16" s="38">
        <f t="shared" si="0"/>
        <v>0</v>
      </c>
      <c r="AG16" s="41">
        <f t="shared" si="1"/>
        <v>0</v>
      </c>
      <c r="AH16" s="41">
        <f t="shared" si="2"/>
        <v>0</v>
      </c>
    </row>
    <row r="17" spans="1:34" ht="18.75" customHeight="1">
      <c r="A17" s="43">
        <v>7</v>
      </c>
      <c r="B17" s="43"/>
      <c r="C17" s="43"/>
      <c r="D17" s="43"/>
      <c r="E17" s="51"/>
      <c r="F17" s="43"/>
      <c r="G17" s="43"/>
      <c r="H17" s="43"/>
      <c r="I17" s="45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 t="shared" si="0"/>
        <v>0</v>
      </c>
      <c r="AA17" s="38">
        <f t="shared" si="0"/>
        <v>0</v>
      </c>
      <c r="AB17" s="38">
        <f t="shared" si="0"/>
        <v>0</v>
      </c>
      <c r="AC17" s="38">
        <f t="shared" si="0"/>
        <v>0</v>
      </c>
      <c r="AD17" s="38">
        <f t="shared" si="0"/>
        <v>0</v>
      </c>
      <c r="AE17" s="38">
        <f t="shared" si="0"/>
        <v>0</v>
      </c>
      <c r="AF17" s="38">
        <f t="shared" si="0"/>
        <v>0</v>
      </c>
      <c r="AG17" s="41">
        <f t="shared" si="1"/>
        <v>0</v>
      </c>
      <c r="AH17" s="41">
        <f t="shared" si="2"/>
        <v>0</v>
      </c>
    </row>
    <row r="18" spans="1:34" ht="18.75" customHeight="1">
      <c r="A18" s="43">
        <v>8</v>
      </c>
      <c r="B18" s="43"/>
      <c r="C18" s="43"/>
      <c r="D18" s="43"/>
      <c r="E18" s="51"/>
      <c r="F18" s="43"/>
      <c r="G18" s="43"/>
      <c r="H18" s="43"/>
      <c r="I18" s="45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 t="shared" si="0"/>
        <v>0</v>
      </c>
      <c r="AA18" s="38">
        <f t="shared" si="0"/>
        <v>0</v>
      </c>
      <c r="AB18" s="38">
        <f t="shared" si="0"/>
        <v>0</v>
      </c>
      <c r="AC18" s="38">
        <f t="shared" si="0"/>
        <v>0</v>
      </c>
      <c r="AD18" s="38">
        <f t="shared" si="0"/>
        <v>0</v>
      </c>
      <c r="AE18" s="38">
        <f t="shared" si="0"/>
        <v>0</v>
      </c>
      <c r="AF18" s="38">
        <f t="shared" si="0"/>
        <v>0</v>
      </c>
      <c r="AG18" s="41">
        <f t="shared" si="1"/>
        <v>0</v>
      </c>
      <c r="AH18" s="41">
        <f t="shared" si="2"/>
        <v>0</v>
      </c>
    </row>
    <row r="19" spans="1:34" ht="18.75" customHeight="1">
      <c r="A19" s="43">
        <v>9</v>
      </c>
      <c r="B19" s="43"/>
      <c r="C19" s="43"/>
      <c r="D19" s="43"/>
      <c r="E19" s="51"/>
      <c r="F19" s="43"/>
      <c r="G19" s="43"/>
      <c r="H19" s="43"/>
      <c r="I19" s="45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 t="shared" si="0"/>
        <v>0</v>
      </c>
      <c r="AA19" s="38">
        <f t="shared" si="0"/>
        <v>0</v>
      </c>
      <c r="AB19" s="38">
        <f t="shared" si="0"/>
        <v>0</v>
      </c>
      <c r="AC19" s="38">
        <f t="shared" si="0"/>
        <v>0</v>
      </c>
      <c r="AD19" s="38">
        <f t="shared" si="0"/>
        <v>0</v>
      </c>
      <c r="AE19" s="38">
        <f t="shared" si="0"/>
        <v>0</v>
      </c>
      <c r="AF19" s="38">
        <f t="shared" si="0"/>
        <v>0</v>
      </c>
      <c r="AG19" s="41">
        <f t="shared" si="1"/>
        <v>0</v>
      </c>
      <c r="AH19" s="41">
        <f t="shared" si="2"/>
        <v>0</v>
      </c>
    </row>
    <row r="20" spans="1:34" ht="18.75" customHeight="1">
      <c r="A20" s="43">
        <v>10</v>
      </c>
      <c r="B20" s="43"/>
      <c r="C20" s="43"/>
      <c r="D20" s="43"/>
      <c r="E20" s="51"/>
      <c r="F20" s="43"/>
      <c r="G20" s="43"/>
      <c r="H20" s="43"/>
      <c r="I20" s="45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8">
        <f t="shared" si="0"/>
        <v>0</v>
      </c>
      <c r="V20" s="38">
        <f t="shared" si="0"/>
        <v>0</v>
      </c>
      <c r="W20" s="38">
        <f t="shared" si="0"/>
        <v>0</v>
      </c>
      <c r="X20" s="38">
        <f t="shared" si="0"/>
        <v>0</v>
      </c>
      <c r="Y20" s="38">
        <f t="shared" si="0"/>
        <v>0</v>
      </c>
      <c r="Z20" s="38">
        <f t="shared" si="0"/>
        <v>0</v>
      </c>
      <c r="AA20" s="38">
        <f t="shared" si="0"/>
        <v>0</v>
      </c>
      <c r="AB20" s="38">
        <f t="shared" si="0"/>
        <v>0</v>
      </c>
      <c r="AC20" s="38">
        <f t="shared" si="0"/>
        <v>0</v>
      </c>
      <c r="AD20" s="38">
        <f t="shared" si="0"/>
        <v>0</v>
      </c>
      <c r="AE20" s="38">
        <f t="shared" si="0"/>
        <v>0</v>
      </c>
      <c r="AF20" s="38">
        <f t="shared" si="0"/>
        <v>0</v>
      </c>
      <c r="AG20" s="41">
        <f t="shared" si="1"/>
        <v>0</v>
      </c>
      <c r="AH20" s="41">
        <f t="shared" si="2"/>
        <v>0</v>
      </c>
    </row>
    <row r="21" spans="1:34" ht="18.75" customHeight="1">
      <c r="A21" s="43">
        <v>11</v>
      </c>
      <c r="B21" s="43"/>
      <c r="C21" s="43"/>
      <c r="D21" s="43"/>
      <c r="E21" s="51"/>
      <c r="F21" s="43"/>
      <c r="G21" s="43"/>
      <c r="H21" s="43"/>
      <c r="I21" s="4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8">
        <f t="shared" si="0"/>
        <v>0</v>
      </c>
      <c r="V21" s="38">
        <f t="shared" si="0"/>
        <v>0</v>
      </c>
      <c r="W21" s="38">
        <f t="shared" si="0"/>
        <v>0</v>
      </c>
      <c r="X21" s="38">
        <f t="shared" si="0"/>
        <v>0</v>
      </c>
      <c r="Y21" s="38">
        <f t="shared" si="0"/>
        <v>0</v>
      </c>
      <c r="Z21" s="38">
        <f t="shared" si="0"/>
        <v>0</v>
      </c>
      <c r="AA21" s="38">
        <f t="shared" si="0"/>
        <v>0</v>
      </c>
      <c r="AB21" s="38">
        <f t="shared" si="0"/>
        <v>0</v>
      </c>
      <c r="AC21" s="38">
        <f t="shared" si="0"/>
        <v>0</v>
      </c>
      <c r="AD21" s="38">
        <f t="shared" si="0"/>
        <v>0</v>
      </c>
      <c r="AE21" s="38">
        <f t="shared" si="0"/>
        <v>0</v>
      </c>
      <c r="AF21" s="38">
        <f t="shared" si="0"/>
        <v>0</v>
      </c>
      <c r="AG21" s="41">
        <f t="shared" si="1"/>
        <v>0</v>
      </c>
      <c r="AH21" s="41">
        <f t="shared" si="2"/>
        <v>0</v>
      </c>
    </row>
    <row r="22" spans="1:34" ht="18.75" customHeight="1">
      <c r="A22" s="43">
        <v>12</v>
      </c>
      <c r="B22" s="43"/>
      <c r="C22" s="43"/>
      <c r="D22" s="43"/>
      <c r="E22" s="51"/>
      <c r="F22" s="43"/>
      <c r="G22" s="43"/>
      <c r="H22" s="43"/>
      <c r="I22" s="45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8">
        <f t="shared" si="0"/>
        <v>0</v>
      </c>
      <c r="V22" s="38">
        <f t="shared" si="0"/>
        <v>0</v>
      </c>
      <c r="W22" s="38">
        <f t="shared" si="0"/>
        <v>0</v>
      </c>
      <c r="X22" s="38">
        <f t="shared" si="0"/>
        <v>0</v>
      </c>
      <c r="Y22" s="38">
        <f t="shared" si="0"/>
        <v>0</v>
      </c>
      <c r="Z22" s="38">
        <f t="shared" si="0"/>
        <v>0</v>
      </c>
      <c r="AA22" s="38">
        <f t="shared" si="0"/>
        <v>0</v>
      </c>
      <c r="AB22" s="38">
        <f t="shared" si="0"/>
        <v>0</v>
      </c>
      <c r="AC22" s="38">
        <f t="shared" si="0"/>
        <v>0</v>
      </c>
      <c r="AD22" s="38">
        <f t="shared" si="0"/>
        <v>0</v>
      </c>
      <c r="AE22" s="38">
        <f t="shared" si="0"/>
        <v>0</v>
      </c>
      <c r="AF22" s="38">
        <f t="shared" si="0"/>
        <v>0</v>
      </c>
      <c r="AG22" s="41">
        <f t="shared" si="1"/>
        <v>0</v>
      </c>
      <c r="AH22" s="41">
        <f t="shared" si="2"/>
        <v>0</v>
      </c>
    </row>
    <row r="23" spans="1:34" ht="18.75" customHeight="1">
      <c r="A23" s="43">
        <v>13</v>
      </c>
      <c r="B23" s="43"/>
      <c r="C23" s="43"/>
      <c r="D23" s="43"/>
      <c r="E23" s="51"/>
      <c r="F23" s="43"/>
      <c r="G23" s="43"/>
      <c r="H23" s="43"/>
      <c r="I23" s="45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8">
        <f t="shared" si="0"/>
        <v>0</v>
      </c>
      <c r="V23" s="38">
        <f t="shared" si="0"/>
        <v>0</v>
      </c>
      <c r="W23" s="38">
        <f t="shared" si="0"/>
        <v>0</v>
      </c>
      <c r="X23" s="38">
        <f t="shared" si="0"/>
        <v>0</v>
      </c>
      <c r="Y23" s="38">
        <f t="shared" si="0"/>
        <v>0</v>
      </c>
      <c r="Z23" s="38">
        <f t="shared" si="0"/>
        <v>0</v>
      </c>
      <c r="AA23" s="38">
        <f t="shared" si="0"/>
        <v>0</v>
      </c>
      <c r="AB23" s="38">
        <f t="shared" si="0"/>
        <v>0</v>
      </c>
      <c r="AC23" s="38">
        <f t="shared" si="0"/>
        <v>0</v>
      </c>
      <c r="AD23" s="38">
        <f t="shared" si="0"/>
        <v>0</v>
      </c>
      <c r="AE23" s="38">
        <f t="shared" si="0"/>
        <v>0</v>
      </c>
      <c r="AF23" s="38">
        <f t="shared" si="0"/>
        <v>0</v>
      </c>
      <c r="AG23" s="41">
        <f t="shared" si="1"/>
        <v>0</v>
      </c>
      <c r="AH23" s="41">
        <f t="shared" si="2"/>
        <v>0</v>
      </c>
    </row>
    <row r="24" spans="1:34" ht="18.75" customHeight="1">
      <c r="A24" s="43">
        <v>14</v>
      </c>
      <c r="B24" s="43"/>
      <c r="C24" s="43"/>
      <c r="D24" s="43"/>
      <c r="E24" s="51"/>
      <c r="F24" s="43"/>
      <c r="G24" s="43"/>
      <c r="H24" s="43"/>
      <c r="I24" s="45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8">
        <f t="shared" si="0"/>
        <v>0</v>
      </c>
      <c r="V24" s="38">
        <f t="shared" si="0"/>
        <v>0</v>
      </c>
      <c r="W24" s="38">
        <f t="shared" si="0"/>
        <v>0</v>
      </c>
      <c r="X24" s="38">
        <f t="shared" si="0"/>
        <v>0</v>
      </c>
      <c r="Y24" s="38">
        <f t="shared" si="0"/>
        <v>0</v>
      </c>
      <c r="Z24" s="38">
        <f t="shared" si="0"/>
        <v>0</v>
      </c>
      <c r="AA24" s="38">
        <f t="shared" si="0"/>
        <v>0</v>
      </c>
      <c r="AB24" s="38">
        <f t="shared" si="0"/>
        <v>0</v>
      </c>
      <c r="AC24" s="38">
        <f t="shared" si="0"/>
        <v>0</v>
      </c>
      <c r="AD24" s="38">
        <f t="shared" si="0"/>
        <v>0</v>
      </c>
      <c r="AE24" s="38">
        <f t="shared" si="0"/>
        <v>0</v>
      </c>
      <c r="AF24" s="38">
        <f t="shared" si="0"/>
        <v>0</v>
      </c>
      <c r="AG24" s="41">
        <f t="shared" si="1"/>
        <v>0</v>
      </c>
      <c r="AH24" s="41">
        <f t="shared" si="2"/>
        <v>0</v>
      </c>
    </row>
    <row r="25" spans="1:34" ht="18.75" customHeight="1">
      <c r="A25" s="43">
        <v>15</v>
      </c>
      <c r="B25" s="43"/>
      <c r="C25" s="43"/>
      <c r="D25" s="43"/>
      <c r="E25" s="51"/>
      <c r="F25" s="43"/>
      <c r="G25" s="43"/>
      <c r="H25" s="43"/>
      <c r="I25" s="45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8">
        <f t="shared" si="0"/>
        <v>0</v>
      </c>
      <c r="V25" s="38">
        <f t="shared" si="0"/>
        <v>0</v>
      </c>
      <c r="W25" s="38">
        <f t="shared" si="0"/>
        <v>0</v>
      </c>
      <c r="X25" s="38">
        <f t="shared" si="0"/>
        <v>0</v>
      </c>
      <c r="Y25" s="38">
        <f t="shared" si="0"/>
        <v>0</v>
      </c>
      <c r="Z25" s="38">
        <f t="shared" si="0"/>
        <v>0</v>
      </c>
      <c r="AA25" s="38">
        <f t="shared" si="0"/>
        <v>0</v>
      </c>
      <c r="AB25" s="38">
        <f t="shared" si="0"/>
        <v>0</v>
      </c>
      <c r="AC25" s="38">
        <f t="shared" si="0"/>
        <v>0</v>
      </c>
      <c r="AD25" s="38">
        <f t="shared" si="0"/>
        <v>0</v>
      </c>
      <c r="AE25" s="38">
        <f t="shared" si="0"/>
        <v>0</v>
      </c>
      <c r="AF25" s="38">
        <f t="shared" si="0"/>
        <v>0</v>
      </c>
      <c r="AG25" s="41">
        <f t="shared" si="1"/>
        <v>0</v>
      </c>
      <c r="AH25" s="41">
        <f t="shared" si="2"/>
        <v>0</v>
      </c>
    </row>
    <row r="26" spans="1:34" ht="18.75" customHeight="1">
      <c r="A26" s="43">
        <v>16</v>
      </c>
      <c r="B26" s="43"/>
      <c r="C26" s="43"/>
      <c r="D26" s="43"/>
      <c r="E26" s="51"/>
      <c r="F26" s="43"/>
      <c r="G26" s="43"/>
      <c r="H26" s="43"/>
      <c r="I26" s="45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8">
        <f t="shared" si="0"/>
        <v>0</v>
      </c>
      <c r="V26" s="38">
        <f t="shared" si="0"/>
        <v>0</v>
      </c>
      <c r="W26" s="38">
        <f t="shared" si="0"/>
        <v>0</v>
      </c>
      <c r="X26" s="38">
        <f t="shared" si="0"/>
        <v>0</v>
      </c>
      <c r="Y26" s="38">
        <f t="shared" si="0"/>
        <v>0</v>
      </c>
      <c r="Z26" s="38">
        <f t="shared" si="0"/>
        <v>0</v>
      </c>
      <c r="AA26" s="38">
        <f t="shared" si="0"/>
        <v>0</v>
      </c>
      <c r="AB26" s="38">
        <f t="shared" si="0"/>
        <v>0</v>
      </c>
      <c r="AC26" s="38">
        <f t="shared" si="0"/>
        <v>0</v>
      </c>
      <c r="AD26" s="38">
        <f t="shared" si="0"/>
        <v>0</v>
      </c>
      <c r="AE26" s="38">
        <f t="shared" si="0"/>
        <v>0</v>
      </c>
      <c r="AF26" s="38">
        <f t="shared" si="0"/>
        <v>0</v>
      </c>
      <c r="AG26" s="41">
        <f t="shared" si="1"/>
        <v>0</v>
      </c>
      <c r="AH26" s="41">
        <f t="shared" si="2"/>
        <v>0</v>
      </c>
    </row>
    <row r="27" spans="1:34" ht="18.75" customHeight="1">
      <c r="A27" s="43">
        <v>17</v>
      </c>
      <c r="B27" s="43"/>
      <c r="C27" s="43"/>
      <c r="D27" s="43"/>
      <c r="E27" s="51"/>
      <c r="F27" s="43"/>
      <c r="G27" s="43"/>
      <c r="H27" s="43"/>
      <c r="I27" s="45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8">
        <f t="shared" si="0"/>
        <v>0</v>
      </c>
      <c r="V27" s="38">
        <f t="shared" si="0"/>
        <v>0</v>
      </c>
      <c r="W27" s="38">
        <f t="shared" si="0"/>
        <v>0</v>
      </c>
      <c r="X27" s="38">
        <f t="shared" si="0"/>
        <v>0</v>
      </c>
      <c r="Y27" s="38">
        <f t="shared" si="0"/>
        <v>0</v>
      </c>
      <c r="Z27" s="38">
        <f t="shared" si="0"/>
        <v>0</v>
      </c>
      <c r="AA27" s="38">
        <f t="shared" si="0"/>
        <v>0</v>
      </c>
      <c r="AB27" s="38">
        <f t="shared" si="0"/>
        <v>0</v>
      </c>
      <c r="AC27" s="38">
        <f t="shared" si="0"/>
        <v>0</v>
      </c>
      <c r="AD27" s="38">
        <f t="shared" si="0"/>
        <v>0</v>
      </c>
      <c r="AE27" s="38">
        <f t="shared" si="0"/>
        <v>0</v>
      </c>
      <c r="AF27" s="38">
        <f t="shared" si="0"/>
        <v>0</v>
      </c>
      <c r="AG27" s="41">
        <f t="shared" si="1"/>
        <v>0</v>
      </c>
      <c r="AH27" s="41">
        <f t="shared" si="2"/>
        <v>0</v>
      </c>
    </row>
    <row r="28" spans="1:34" ht="18.75" customHeight="1">
      <c r="A28" s="43">
        <v>18</v>
      </c>
      <c r="B28" s="43"/>
      <c r="C28" s="43"/>
      <c r="D28" s="43"/>
      <c r="E28" s="51"/>
      <c r="F28" s="43"/>
      <c r="G28" s="43"/>
      <c r="H28" s="43"/>
      <c r="I28" s="45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8">
        <f t="shared" si="0"/>
        <v>0</v>
      </c>
      <c r="V28" s="38">
        <f t="shared" si="0"/>
        <v>0</v>
      </c>
      <c r="W28" s="38">
        <f t="shared" si="0"/>
        <v>0</v>
      </c>
      <c r="X28" s="38">
        <f t="shared" si="0"/>
        <v>0</v>
      </c>
      <c r="Y28" s="38">
        <f t="shared" si="0"/>
        <v>0</v>
      </c>
      <c r="Z28" s="38">
        <f t="shared" si="0"/>
        <v>0</v>
      </c>
      <c r="AA28" s="38">
        <f t="shared" si="0"/>
        <v>0</v>
      </c>
      <c r="AB28" s="38">
        <f t="shared" si="0"/>
        <v>0</v>
      </c>
      <c r="AC28" s="38">
        <f t="shared" si="0"/>
        <v>0</v>
      </c>
      <c r="AD28" s="38">
        <f t="shared" si="0"/>
        <v>0</v>
      </c>
      <c r="AE28" s="38">
        <f t="shared" si="0"/>
        <v>0</v>
      </c>
      <c r="AF28" s="38">
        <f t="shared" si="0"/>
        <v>0</v>
      </c>
      <c r="AG28" s="41">
        <f t="shared" si="1"/>
        <v>0</v>
      </c>
      <c r="AH28" s="41">
        <f t="shared" si="2"/>
        <v>0</v>
      </c>
    </row>
    <row r="29" spans="1:34" ht="18.75" customHeight="1">
      <c r="A29" s="43">
        <v>19</v>
      </c>
      <c r="B29" s="43"/>
      <c r="C29" s="43"/>
      <c r="D29" s="43"/>
      <c r="E29" s="51"/>
      <c r="F29" s="43"/>
      <c r="G29" s="43"/>
      <c r="H29" s="43"/>
      <c r="I29" s="45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8">
        <f t="shared" si="0"/>
        <v>0</v>
      </c>
      <c r="V29" s="38">
        <f t="shared" si="0"/>
        <v>0</v>
      </c>
      <c r="W29" s="38">
        <f t="shared" si="0"/>
        <v>0</v>
      </c>
      <c r="X29" s="38">
        <f t="shared" si="0"/>
        <v>0</v>
      </c>
      <c r="Y29" s="38">
        <f t="shared" si="0"/>
        <v>0</v>
      </c>
      <c r="Z29" s="38">
        <f t="shared" si="0"/>
        <v>0</v>
      </c>
      <c r="AA29" s="38">
        <f t="shared" si="0"/>
        <v>0</v>
      </c>
      <c r="AB29" s="38">
        <f t="shared" si="0"/>
        <v>0</v>
      </c>
      <c r="AC29" s="38">
        <f t="shared" si="0"/>
        <v>0</v>
      </c>
      <c r="AD29" s="38">
        <f t="shared" si="0"/>
        <v>0</v>
      </c>
      <c r="AE29" s="38">
        <f t="shared" si="0"/>
        <v>0</v>
      </c>
      <c r="AF29" s="38">
        <f t="shared" si="0"/>
        <v>0</v>
      </c>
      <c r="AG29" s="41">
        <f t="shared" si="1"/>
        <v>0</v>
      </c>
      <c r="AH29" s="41">
        <f t="shared" si="2"/>
        <v>0</v>
      </c>
    </row>
    <row r="30" spans="1:34" ht="18.75" customHeight="1">
      <c r="A30" s="43">
        <v>20</v>
      </c>
      <c r="B30" s="43"/>
      <c r="C30" s="43"/>
      <c r="D30" s="43"/>
      <c r="E30" s="51"/>
      <c r="F30" s="43"/>
      <c r="G30" s="43"/>
      <c r="H30" s="43"/>
      <c r="I30" s="45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8">
        <f t="shared" si="0"/>
        <v>0</v>
      </c>
      <c r="V30" s="38">
        <f t="shared" si="0"/>
        <v>0</v>
      </c>
      <c r="W30" s="38">
        <f t="shared" si="0"/>
        <v>0</v>
      </c>
      <c r="X30" s="38">
        <f t="shared" si="0"/>
        <v>0</v>
      </c>
      <c r="Y30" s="38">
        <f t="shared" si="0"/>
        <v>0</v>
      </c>
      <c r="Z30" s="38">
        <f t="shared" si="0"/>
        <v>0</v>
      </c>
      <c r="AA30" s="38">
        <f t="shared" si="0"/>
        <v>0</v>
      </c>
      <c r="AB30" s="38">
        <f t="shared" si="0"/>
        <v>0</v>
      </c>
      <c r="AC30" s="38">
        <f t="shared" si="0"/>
        <v>0</v>
      </c>
      <c r="AD30" s="38">
        <f t="shared" si="0"/>
        <v>0</v>
      </c>
      <c r="AE30" s="38">
        <f t="shared" si="0"/>
        <v>0</v>
      </c>
      <c r="AF30" s="38">
        <f t="shared" si="0"/>
        <v>0</v>
      </c>
      <c r="AG30" s="41">
        <f t="shared" si="1"/>
        <v>0</v>
      </c>
      <c r="AH30" s="41">
        <f t="shared" si="2"/>
        <v>0</v>
      </c>
    </row>
    <row r="31" spans="1:34" ht="18.75" customHeight="1">
      <c r="A31" s="43"/>
      <c r="B31" s="43"/>
      <c r="C31" s="43"/>
      <c r="D31" s="43"/>
      <c r="E31" s="51"/>
      <c r="F31" s="43"/>
      <c r="G31" s="43"/>
      <c r="H31" s="43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8">
        <f t="shared" si="0"/>
        <v>0</v>
      </c>
      <c r="V31" s="38">
        <f t="shared" si="0"/>
        <v>0</v>
      </c>
      <c r="W31" s="38">
        <f t="shared" si="0"/>
        <v>0</v>
      </c>
      <c r="X31" s="38">
        <f t="shared" si="0"/>
        <v>0</v>
      </c>
      <c r="Y31" s="38">
        <f t="shared" si="0"/>
        <v>0</v>
      </c>
      <c r="Z31" s="38">
        <f t="shared" si="0"/>
        <v>0</v>
      </c>
      <c r="AA31" s="38">
        <f t="shared" si="0"/>
        <v>0</v>
      </c>
      <c r="AB31" s="38">
        <f t="shared" si="0"/>
        <v>0</v>
      </c>
      <c r="AC31" s="38">
        <f t="shared" si="0"/>
        <v>0</v>
      </c>
      <c r="AD31" s="38">
        <f t="shared" si="0"/>
        <v>0</v>
      </c>
      <c r="AE31" s="38">
        <f t="shared" si="0"/>
        <v>0</v>
      </c>
      <c r="AF31" s="38">
        <f t="shared" si="0"/>
        <v>0</v>
      </c>
      <c r="AG31" s="41">
        <f t="shared" si="1"/>
        <v>0</v>
      </c>
      <c r="AH31" s="41">
        <f t="shared" si="2"/>
        <v>0</v>
      </c>
    </row>
    <row r="32" spans="1:34">
      <c r="H32" s="1" t="s">
        <v>25</v>
      </c>
    </row>
  </sheetData>
  <autoFilter ref="A10:AH31">
    <sortState ref="A11:AH21">
      <sortCondition ref="I11:I21"/>
    </sortState>
  </autoFilter>
  <sortState ref="A11:AK21">
    <sortCondition ref="K11:K21"/>
  </sortState>
  <mergeCells count="36">
    <mergeCell ref="C8:C10"/>
    <mergeCell ref="G8:G10"/>
    <mergeCell ref="F8:F10"/>
    <mergeCell ref="A3:D3"/>
    <mergeCell ref="A2:D2"/>
    <mergeCell ref="E3:J3"/>
    <mergeCell ref="U8:AF8"/>
    <mergeCell ref="AG8:AH8"/>
    <mergeCell ref="D8:D10"/>
    <mergeCell ref="O5:Q5"/>
    <mergeCell ref="R5:T5"/>
    <mergeCell ref="O6:Q6"/>
    <mergeCell ref="R6:T6"/>
    <mergeCell ref="I8:T8"/>
    <mergeCell ref="W3:X3"/>
    <mergeCell ref="Y3:Z3"/>
    <mergeCell ref="O4:Q4"/>
    <mergeCell ref="R4:T4"/>
    <mergeCell ref="U4:V4"/>
    <mergeCell ref="W4:X4"/>
    <mergeCell ref="Y4:Z4"/>
    <mergeCell ref="O3:Q3"/>
    <mergeCell ref="R3:T3"/>
    <mergeCell ref="U3:V3"/>
    <mergeCell ref="Y1:Z1"/>
    <mergeCell ref="E2:J2"/>
    <mergeCell ref="O2:Q2"/>
    <mergeCell ref="R2:T2"/>
    <mergeCell ref="U2:V2"/>
    <mergeCell ref="W2:X2"/>
    <mergeCell ref="Y2:Z2"/>
    <mergeCell ref="A1:J1"/>
    <mergeCell ref="O1:Q1"/>
    <mergeCell ref="R1:T1"/>
    <mergeCell ref="U1:V1"/>
    <mergeCell ref="W1:X1"/>
  </mergeCells>
  <phoneticPr fontId="2" type="Hiragana"/>
  <dataValidations count="3">
    <dataValidation type="list" imeMode="halfAlpha" allowBlank="1" showInputMessage="1" showErrorMessage="1" sqref="H1:H1048576">
      <formula1>"450,1050,150"</formula1>
    </dataValidation>
    <dataValidation type="list" allowBlank="1" showInputMessage="1" showErrorMessage="1" sqref="P1 P3:P6">
      <formula1>"15,35,10,5"</formula1>
    </dataValidation>
    <dataValidation type="list" allowBlank="1" showInputMessage="1" showErrorMessage="1" sqref="E11:E31">
      <formula1>"富山,大川筋,後川,八束,西土佐,中筋,下田,蕨岡"</formula1>
    </dataValidation>
  </dataValidations>
  <pageMargins left="0.7" right="0.7" top="0.75" bottom="0.75" header="0.3" footer="0.3"/>
  <pageSetup paperSize="9" scale="55" fitToHeight="0" orientation="landscape" r:id="rId1"/>
  <headerFooter>
    <oddFooter>&amp;C&amp;P/&amp;N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3"/>
  <sheetViews>
    <sheetView showGridLines="0" view="pageBreakPreview" zoomScale="85" zoomScaleNormal="85" zoomScaleSheetLayoutView="85" workbookViewId="0">
      <pane xSplit="8" ySplit="11" topLeftCell="I12" activePane="bottomRight" state="frozen"/>
      <selection pane="topRight"/>
      <selection pane="bottomLeft"/>
      <selection pane="bottomRight" activeCell="G19" sqref="G19"/>
    </sheetView>
  </sheetViews>
  <sheetFormatPr defaultRowHeight="12"/>
  <cols>
    <col min="1" max="1" width="4.625" style="1" customWidth="1"/>
    <col min="2" max="2" width="11.5" style="1" bestFit="1" customWidth="1"/>
    <col min="3" max="4" width="11.5" style="1" customWidth="1"/>
    <col min="5" max="7" width="9.125" style="1" customWidth="1"/>
    <col min="8" max="8" width="8.875" style="1" customWidth="1"/>
    <col min="9" max="9" width="8.25" style="1" customWidth="1"/>
    <col min="10" max="10" width="6.5" style="1" bestFit="1" customWidth="1"/>
    <col min="11" max="11" width="6.25" style="2" customWidth="1"/>
    <col min="12" max="13" width="6.625" style="1" customWidth="1"/>
    <col min="14" max="25" width="4.75" style="1" customWidth="1"/>
    <col min="26" max="37" width="6.375" style="1" customWidth="1"/>
    <col min="38" max="38" width="4.75" style="1" customWidth="1"/>
    <col min="39" max="40" width="9" style="1" customWidth="1"/>
    <col min="41" max="41" width="19.625" style="1" customWidth="1"/>
    <col min="42" max="42" width="9" style="1" customWidth="1"/>
    <col min="43" max="16384" width="9" style="1"/>
  </cols>
  <sheetData>
    <row r="1" spans="1:39" ht="12.75" thickBot="1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  <c r="L1" s="59"/>
      <c r="M1" s="60"/>
      <c r="N1" s="61"/>
      <c r="O1" s="62" t="s">
        <v>42</v>
      </c>
      <c r="P1" s="60"/>
      <c r="Q1" s="63"/>
      <c r="R1" s="64">
        <v>0.15</v>
      </c>
      <c r="S1" s="65"/>
      <c r="T1" s="65">
        <v>0.35</v>
      </c>
      <c r="U1" s="65"/>
      <c r="V1" s="65">
        <v>0.1</v>
      </c>
      <c r="W1" s="65"/>
      <c r="X1" s="65">
        <v>0.05</v>
      </c>
      <c r="Y1" s="85"/>
      <c r="Z1" s="13"/>
      <c r="AB1" s="39"/>
    </row>
    <row r="2" spans="1:39" ht="16.5" customHeight="1" thickTop="1">
      <c r="A2" s="103" t="s">
        <v>2</v>
      </c>
      <c r="B2" s="104"/>
      <c r="C2" s="104"/>
      <c r="D2" s="105"/>
      <c r="E2" s="55" t="s">
        <v>52</v>
      </c>
      <c r="F2" s="56"/>
      <c r="G2" s="56"/>
      <c r="H2" s="56"/>
      <c r="I2" s="56"/>
      <c r="J2" s="57"/>
      <c r="L2" s="69" t="s">
        <v>43</v>
      </c>
      <c r="M2" s="70"/>
      <c r="N2" s="71"/>
      <c r="O2" s="72">
        <f>SUMPRODUCT(($B:$B&lt;&gt;"")/COUNTIF($B:$B,$B:$B&amp;""))-2</f>
        <v>0</v>
      </c>
      <c r="P2" s="73"/>
      <c r="Q2" s="74"/>
      <c r="R2" s="75"/>
      <c r="S2" s="76"/>
      <c r="T2" s="77"/>
      <c r="U2" s="76"/>
      <c r="V2" s="77"/>
      <c r="W2" s="76"/>
      <c r="X2" s="77"/>
      <c r="Y2" s="86"/>
      <c r="Z2" s="37"/>
      <c r="AB2" s="39"/>
    </row>
    <row r="3" spans="1:39" ht="16.5" customHeight="1">
      <c r="A3" s="103" t="s">
        <v>4</v>
      </c>
      <c r="B3" s="104"/>
      <c r="C3" s="104"/>
      <c r="D3" s="105"/>
      <c r="E3" s="55" t="s">
        <v>53</v>
      </c>
      <c r="F3" s="56"/>
      <c r="G3" s="56"/>
      <c r="H3" s="56"/>
      <c r="I3" s="56"/>
      <c r="J3" s="57"/>
      <c r="L3" s="66" t="s">
        <v>44</v>
      </c>
      <c r="M3" s="67"/>
      <c r="N3" s="68"/>
      <c r="O3" s="92">
        <f>SUM(AL:AL)</f>
        <v>85</v>
      </c>
      <c r="P3" s="93"/>
      <c r="Q3" s="94"/>
      <c r="R3" s="95">
        <f>SUMIF($M:$M,R$1,$AL:$AL)</f>
        <v>85</v>
      </c>
      <c r="S3" s="96"/>
      <c r="T3" s="96">
        <f>SUMIF($M:$M,T$1,$AL:$AL)</f>
        <v>0</v>
      </c>
      <c r="U3" s="96"/>
      <c r="V3" s="96">
        <f>SUMIF($M:$M,V$1,$AL:$AL)</f>
        <v>0</v>
      </c>
      <c r="W3" s="96"/>
      <c r="X3" s="96">
        <f>SUMIF($M:$M,X$1,$AL:$AL)</f>
        <v>0</v>
      </c>
      <c r="Y3" s="115"/>
      <c r="AB3" s="39"/>
      <c r="AJ3" s="13"/>
      <c r="AK3" s="13"/>
      <c r="AL3" s="13"/>
      <c r="AM3" s="13"/>
    </row>
    <row r="4" spans="1:39" ht="16.5" customHeight="1" thickBot="1">
      <c r="A4" s="6"/>
      <c r="B4" s="6"/>
      <c r="C4" s="6"/>
      <c r="D4" s="6"/>
      <c r="E4" s="13"/>
      <c r="F4" s="13"/>
      <c r="G4" s="13"/>
      <c r="H4" s="13"/>
      <c r="I4" s="13"/>
      <c r="J4" s="13"/>
      <c r="L4" s="109" t="s">
        <v>38</v>
      </c>
      <c r="M4" s="110"/>
      <c r="N4" s="111"/>
      <c r="O4" s="78">
        <f ca="1">SUM(AM:AM)*10</f>
        <v>55250</v>
      </c>
      <c r="P4" s="79"/>
      <c r="Q4" s="80"/>
      <c r="R4" s="81">
        <f>SUMIF($M:$M,R$1,$AM:$AM)*10</f>
        <v>55250</v>
      </c>
      <c r="S4" s="82"/>
      <c r="T4" s="82">
        <f>SUMIF($M:$M,T$1,$AM:$AM)*10</f>
        <v>0</v>
      </c>
      <c r="U4" s="82"/>
      <c r="V4" s="82">
        <f>SUMIF($M:$M,V$1,$AM:$AM)*10</f>
        <v>0</v>
      </c>
      <c r="W4" s="82"/>
      <c r="X4" s="82">
        <f>SUMIF($M:$M,X$1,$AM:$AM)*10</f>
        <v>0</v>
      </c>
      <c r="Y4" s="116"/>
      <c r="Z4" s="13"/>
      <c r="AB4" s="39"/>
      <c r="AJ4" s="13"/>
      <c r="AK4" s="13"/>
      <c r="AL4" s="13"/>
      <c r="AM4" s="13"/>
    </row>
    <row r="5" spans="1:39" ht="16.5" customHeight="1">
      <c r="L5" s="109" t="s">
        <v>36</v>
      </c>
      <c r="M5" s="110"/>
      <c r="N5" s="111"/>
      <c r="O5" s="78">
        <f ca="1">ROUNDDOWN($O$4,-3)</f>
        <v>55000</v>
      </c>
      <c r="P5" s="79"/>
      <c r="Q5" s="80"/>
      <c r="R5" s="36"/>
      <c r="S5" s="13"/>
      <c r="T5" s="13"/>
      <c r="U5" s="13"/>
      <c r="V5" s="13"/>
      <c r="W5" s="13"/>
      <c r="X5" s="13"/>
      <c r="Y5" s="13"/>
      <c r="Z5" s="13"/>
      <c r="AB5" s="39"/>
      <c r="AJ5" s="13"/>
      <c r="AK5" s="13"/>
      <c r="AL5" s="13"/>
      <c r="AM5" s="13"/>
    </row>
    <row r="6" spans="1:39" ht="16.5" customHeight="1" thickBot="1">
      <c r="H6" s="14"/>
      <c r="I6" s="19"/>
      <c r="J6" s="19"/>
      <c r="L6" s="112" t="s">
        <v>37</v>
      </c>
      <c r="M6" s="113"/>
      <c r="N6" s="114"/>
      <c r="O6" s="133" t="s">
        <v>65</v>
      </c>
      <c r="P6" s="101"/>
      <c r="Q6" s="102"/>
      <c r="AB6" s="39"/>
    </row>
    <row r="7" spans="1:39" s="2" customFormat="1">
      <c r="A7" s="1" t="s">
        <v>18</v>
      </c>
      <c r="B7" s="11"/>
      <c r="C7" s="11"/>
      <c r="D7" s="11"/>
      <c r="E7" s="1" t="s">
        <v>10</v>
      </c>
      <c r="F7" s="1"/>
      <c r="G7" s="1"/>
      <c r="H7" s="13"/>
      <c r="AB7" s="40"/>
    </row>
    <row r="8" spans="1:39">
      <c r="A8" s="1" t="s">
        <v>35</v>
      </c>
      <c r="B8" s="1" t="s">
        <v>15</v>
      </c>
      <c r="H8" s="13"/>
      <c r="I8" s="2"/>
      <c r="J8" s="2"/>
      <c r="AB8" s="39"/>
    </row>
    <row r="9" spans="1:39" s="3" customFormat="1">
      <c r="A9" s="7"/>
      <c r="B9" s="7"/>
      <c r="C9" s="97" t="s">
        <v>48</v>
      </c>
      <c r="D9" s="97" t="s">
        <v>49</v>
      </c>
      <c r="E9" s="7"/>
      <c r="F9" s="106" t="s">
        <v>50</v>
      </c>
      <c r="G9" s="106" t="s">
        <v>51</v>
      </c>
      <c r="H9" s="15"/>
      <c r="I9" s="7"/>
      <c r="J9" s="7"/>
      <c r="K9" s="20"/>
      <c r="L9" s="24" t="s">
        <v>26</v>
      </c>
      <c r="M9" s="28"/>
      <c r="N9" s="87" t="s">
        <v>41</v>
      </c>
      <c r="O9" s="88"/>
      <c r="P9" s="88"/>
      <c r="Q9" s="88"/>
      <c r="R9" s="88"/>
      <c r="S9" s="88"/>
      <c r="T9" s="88"/>
      <c r="U9" s="88"/>
      <c r="V9" s="88"/>
      <c r="W9" s="88"/>
      <c r="X9" s="88"/>
      <c r="Y9" s="89"/>
      <c r="Z9" s="87" t="s">
        <v>24</v>
      </c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9"/>
      <c r="AL9" s="90" t="s">
        <v>12</v>
      </c>
      <c r="AM9" s="91"/>
    </row>
    <row r="10" spans="1:39" s="4" customFormat="1" ht="4.5" customHeight="1">
      <c r="A10" s="8"/>
      <c r="B10" s="8"/>
      <c r="C10" s="98"/>
      <c r="D10" s="98"/>
      <c r="E10" s="8"/>
      <c r="F10" s="107"/>
      <c r="G10" s="107"/>
      <c r="H10" s="16"/>
      <c r="I10" s="8"/>
      <c r="J10" s="8"/>
      <c r="K10" s="21"/>
      <c r="L10" s="25"/>
      <c r="M10" s="29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1:39" s="5" customFormat="1" ht="30" customHeight="1">
      <c r="A11" s="9" t="s">
        <v>23</v>
      </c>
      <c r="B11" s="12" t="s">
        <v>21</v>
      </c>
      <c r="C11" s="99"/>
      <c r="D11" s="99"/>
      <c r="E11" s="9" t="s">
        <v>14</v>
      </c>
      <c r="F11" s="108"/>
      <c r="G11" s="108"/>
      <c r="H11" s="17" t="s">
        <v>3</v>
      </c>
      <c r="I11" s="9" t="s">
        <v>1</v>
      </c>
      <c r="J11" s="9" t="s">
        <v>20</v>
      </c>
      <c r="K11" s="22" t="s">
        <v>16</v>
      </c>
      <c r="L11" s="26" t="s">
        <v>8</v>
      </c>
      <c r="M11" s="30" t="s">
        <v>19</v>
      </c>
      <c r="N11" s="32" t="s">
        <v>28</v>
      </c>
      <c r="O11" s="34" t="s">
        <v>17</v>
      </c>
      <c r="P11" s="34" t="s">
        <v>0</v>
      </c>
      <c r="Q11" s="34" t="s">
        <v>5</v>
      </c>
      <c r="R11" s="34" t="s">
        <v>29</v>
      </c>
      <c r="S11" s="34" t="s">
        <v>31</v>
      </c>
      <c r="T11" s="34" t="s">
        <v>9</v>
      </c>
      <c r="U11" s="34" t="s">
        <v>27</v>
      </c>
      <c r="V11" s="34" t="s">
        <v>32</v>
      </c>
      <c r="W11" s="34" t="s">
        <v>33</v>
      </c>
      <c r="X11" s="34" t="s">
        <v>13</v>
      </c>
      <c r="Y11" s="34" t="s">
        <v>30</v>
      </c>
      <c r="Z11" s="34" t="s">
        <v>34</v>
      </c>
      <c r="AA11" s="34" t="s">
        <v>17</v>
      </c>
      <c r="AB11" s="34" t="s">
        <v>0</v>
      </c>
      <c r="AC11" s="34" t="s">
        <v>5</v>
      </c>
      <c r="AD11" s="34" t="s">
        <v>29</v>
      </c>
      <c r="AE11" s="34" t="s">
        <v>31</v>
      </c>
      <c r="AF11" s="34" t="s">
        <v>9</v>
      </c>
      <c r="AG11" s="34" t="s">
        <v>27</v>
      </c>
      <c r="AH11" s="34" t="s">
        <v>32</v>
      </c>
      <c r="AI11" s="34" t="s">
        <v>33</v>
      </c>
      <c r="AJ11" s="34" t="s">
        <v>13</v>
      </c>
      <c r="AK11" s="34" t="s">
        <v>30</v>
      </c>
      <c r="AL11" s="32" t="s">
        <v>6</v>
      </c>
      <c r="AM11" s="42" t="s">
        <v>7</v>
      </c>
    </row>
    <row r="12" spans="1:39" ht="18.75" customHeight="1">
      <c r="A12" s="10">
        <v>1</v>
      </c>
      <c r="B12" s="10"/>
      <c r="C12" s="54">
        <v>12</v>
      </c>
      <c r="D12" s="54" t="s">
        <v>54</v>
      </c>
      <c r="E12" s="54" t="s">
        <v>55</v>
      </c>
      <c r="F12" s="54">
        <v>20</v>
      </c>
      <c r="G12" s="54">
        <v>25</v>
      </c>
      <c r="H12" s="18" t="s">
        <v>56</v>
      </c>
      <c r="I12" s="10">
        <v>151341</v>
      </c>
      <c r="J12" s="10">
        <v>572</v>
      </c>
      <c r="K12" s="23" t="s">
        <v>57</v>
      </c>
      <c r="L12" s="27"/>
      <c r="M12" s="53">
        <v>0.15</v>
      </c>
      <c r="N12" s="33">
        <v>2</v>
      </c>
      <c r="O12" s="35">
        <v>3</v>
      </c>
      <c r="P12" s="35">
        <v>2</v>
      </c>
      <c r="Q12" s="35">
        <v>3</v>
      </c>
      <c r="R12" s="35">
        <v>3</v>
      </c>
      <c r="S12" s="35">
        <v>2</v>
      </c>
      <c r="T12" s="35">
        <v>3</v>
      </c>
      <c r="U12" s="35">
        <v>2</v>
      </c>
      <c r="V12" s="35">
        <v>3</v>
      </c>
      <c r="W12" s="35">
        <v>3</v>
      </c>
      <c r="X12" s="35">
        <v>2</v>
      </c>
      <c r="Y12" s="35">
        <v>2</v>
      </c>
      <c r="Z12" s="38">
        <f>IF($K12="回",IF($L12=0,ROUND($J12*N12*$M12,0),ROUND(($J12*N12*$M12)/2,0)),IF($L12=0,ROUND($J12*$M12*COUNTIF(N12,"&gt;0"),0),ROUND(($J12*$M12*COUNTIF(N12,"&gt;0"))/2,0)))</f>
        <v>172</v>
      </c>
      <c r="AA12" s="38">
        <f t="shared" ref="AA12:AK27" si="0">IF($K12="回",IF($L12=0,ROUND($J12*O12*$M12,0),ROUND(($J12*O12*$M12)/2,0)),IF($L12=0,ROUND($J12*$M12*COUNTIF(O12,"&gt;0"),0),ROUND(($J12*$M12*COUNTIF(O12,"&gt;0"))/2,0)))</f>
        <v>257</v>
      </c>
      <c r="AB12" s="38">
        <f t="shared" si="0"/>
        <v>172</v>
      </c>
      <c r="AC12" s="38">
        <f t="shared" si="0"/>
        <v>257</v>
      </c>
      <c r="AD12" s="38">
        <f t="shared" si="0"/>
        <v>257</v>
      </c>
      <c r="AE12" s="38">
        <f t="shared" si="0"/>
        <v>172</v>
      </c>
      <c r="AF12" s="38">
        <f t="shared" si="0"/>
        <v>257</v>
      </c>
      <c r="AG12" s="38">
        <f t="shared" si="0"/>
        <v>172</v>
      </c>
      <c r="AH12" s="38">
        <f t="shared" si="0"/>
        <v>257</v>
      </c>
      <c r="AI12" s="38">
        <f t="shared" si="0"/>
        <v>257</v>
      </c>
      <c r="AJ12" s="38">
        <f t="shared" si="0"/>
        <v>172</v>
      </c>
      <c r="AK12" s="38">
        <f t="shared" si="0"/>
        <v>172</v>
      </c>
      <c r="AL12" s="41">
        <f t="shared" ref="AL12:AL32" si="1">SUM($N12:$Y12)</f>
        <v>30</v>
      </c>
      <c r="AM12" s="41">
        <f t="shared" ref="AM12:AM32" si="2">SUM($Z12:$AK12)</f>
        <v>2574</v>
      </c>
    </row>
    <row r="13" spans="1:39" ht="18.75" customHeight="1">
      <c r="A13" s="10">
        <v>2</v>
      </c>
      <c r="B13" s="10"/>
      <c r="C13" s="54">
        <v>12</v>
      </c>
      <c r="D13" s="54" t="s">
        <v>54</v>
      </c>
      <c r="E13" s="54" t="s">
        <v>55</v>
      </c>
      <c r="F13" s="54">
        <v>20</v>
      </c>
      <c r="G13" s="54">
        <v>25</v>
      </c>
      <c r="H13" s="18" t="s">
        <v>56</v>
      </c>
      <c r="I13" s="10">
        <v>151341</v>
      </c>
      <c r="J13" s="10">
        <v>572</v>
      </c>
      <c r="K13" s="23" t="s">
        <v>57</v>
      </c>
      <c r="L13" s="27" t="s">
        <v>58</v>
      </c>
      <c r="M13" s="53">
        <v>0.15</v>
      </c>
      <c r="N13" s="33"/>
      <c r="O13" s="35"/>
      <c r="P13" s="35">
        <v>1</v>
      </c>
      <c r="Q13" s="35"/>
      <c r="R13" s="35"/>
      <c r="S13" s="35"/>
      <c r="T13" s="35"/>
      <c r="U13" s="35">
        <v>1</v>
      </c>
      <c r="V13" s="35"/>
      <c r="W13" s="35"/>
      <c r="X13" s="35"/>
      <c r="Y13" s="35"/>
      <c r="Z13" s="38">
        <f t="shared" ref="Z13:AK31" si="3">IF($K13="回",IF($L13=0,ROUND($J13*N13*$M13,0),ROUND(($J13*N13*$M13)/2,0)),IF($L13=0,ROUND($J13*$M13*COUNTIF(N13,"&gt;0"),0),ROUND(($J13*$M13*COUNTIF(N13,"&gt;0"))/2,0)))</f>
        <v>0</v>
      </c>
      <c r="AA13" s="38">
        <f t="shared" si="0"/>
        <v>0</v>
      </c>
      <c r="AB13" s="38">
        <f t="shared" si="0"/>
        <v>43</v>
      </c>
      <c r="AC13" s="38">
        <f t="shared" si="0"/>
        <v>0</v>
      </c>
      <c r="AD13" s="38">
        <f t="shared" si="0"/>
        <v>0</v>
      </c>
      <c r="AE13" s="38">
        <f t="shared" si="0"/>
        <v>0</v>
      </c>
      <c r="AF13" s="38">
        <f t="shared" si="0"/>
        <v>0</v>
      </c>
      <c r="AG13" s="38">
        <f t="shared" si="0"/>
        <v>43</v>
      </c>
      <c r="AH13" s="38">
        <f t="shared" si="0"/>
        <v>0</v>
      </c>
      <c r="AI13" s="38">
        <f t="shared" si="0"/>
        <v>0</v>
      </c>
      <c r="AJ13" s="38">
        <f t="shared" si="0"/>
        <v>0</v>
      </c>
      <c r="AK13" s="38">
        <f t="shared" si="0"/>
        <v>0</v>
      </c>
      <c r="AL13" s="41">
        <f t="shared" si="1"/>
        <v>2</v>
      </c>
      <c r="AM13" s="41">
        <f t="shared" si="2"/>
        <v>86</v>
      </c>
    </row>
    <row r="14" spans="1:39" ht="18.75" customHeight="1">
      <c r="A14" s="10">
        <v>3</v>
      </c>
      <c r="B14" s="10"/>
      <c r="C14" s="54">
        <v>1234</v>
      </c>
      <c r="D14" s="54" t="s">
        <v>54</v>
      </c>
      <c r="E14" s="54" t="s">
        <v>59</v>
      </c>
      <c r="F14" s="54">
        <v>15</v>
      </c>
      <c r="G14" s="54">
        <v>20</v>
      </c>
      <c r="H14" s="18" t="s">
        <v>63</v>
      </c>
      <c r="I14" s="10" t="s">
        <v>64</v>
      </c>
      <c r="J14" s="10">
        <v>1672</v>
      </c>
      <c r="K14" s="23" t="s">
        <v>60</v>
      </c>
      <c r="L14" s="27"/>
      <c r="M14" s="53">
        <v>0.15</v>
      </c>
      <c r="N14" s="33">
        <v>5</v>
      </c>
      <c r="O14" s="35"/>
      <c r="P14" s="35"/>
      <c r="Q14" s="35">
        <v>5</v>
      </c>
      <c r="R14" s="35"/>
      <c r="S14" s="35"/>
      <c r="T14" s="35">
        <v>5</v>
      </c>
      <c r="U14" s="35">
        <v>5</v>
      </c>
      <c r="V14" s="35"/>
      <c r="W14" s="35"/>
      <c r="X14" s="35"/>
      <c r="Y14" s="35">
        <v>5</v>
      </c>
      <c r="Z14" s="38">
        <f t="shared" si="3"/>
        <v>251</v>
      </c>
      <c r="AA14" s="38">
        <f t="shared" si="0"/>
        <v>0</v>
      </c>
      <c r="AB14" s="38">
        <f t="shared" si="0"/>
        <v>0</v>
      </c>
      <c r="AC14" s="38">
        <f t="shared" si="0"/>
        <v>251</v>
      </c>
      <c r="AD14" s="38">
        <f t="shared" si="0"/>
        <v>0</v>
      </c>
      <c r="AE14" s="38">
        <f t="shared" si="0"/>
        <v>0</v>
      </c>
      <c r="AF14" s="38">
        <f t="shared" si="0"/>
        <v>251</v>
      </c>
      <c r="AG14" s="38">
        <f t="shared" si="0"/>
        <v>251</v>
      </c>
      <c r="AH14" s="38">
        <f t="shared" si="0"/>
        <v>0</v>
      </c>
      <c r="AI14" s="38">
        <f t="shared" si="0"/>
        <v>0</v>
      </c>
      <c r="AJ14" s="38">
        <f t="shared" si="0"/>
        <v>0</v>
      </c>
      <c r="AK14" s="38">
        <f t="shared" si="0"/>
        <v>251</v>
      </c>
      <c r="AL14" s="41">
        <f t="shared" si="1"/>
        <v>25</v>
      </c>
      <c r="AM14" s="41">
        <f t="shared" si="2"/>
        <v>1255</v>
      </c>
    </row>
    <row r="15" spans="1:39" ht="18.75" customHeight="1">
      <c r="A15" s="10">
        <v>4</v>
      </c>
      <c r="B15" s="10"/>
      <c r="C15" s="54">
        <v>1234</v>
      </c>
      <c r="D15" s="54" t="s">
        <v>54</v>
      </c>
      <c r="E15" s="54" t="s">
        <v>59</v>
      </c>
      <c r="F15" s="54">
        <v>15</v>
      </c>
      <c r="G15" s="54">
        <v>20</v>
      </c>
      <c r="H15" s="18" t="s">
        <v>61</v>
      </c>
      <c r="I15" s="10" t="s">
        <v>62</v>
      </c>
      <c r="J15" s="10">
        <v>384</v>
      </c>
      <c r="K15" s="23" t="s">
        <v>57</v>
      </c>
      <c r="L15" s="27"/>
      <c r="M15" s="53">
        <v>0.15</v>
      </c>
      <c r="N15" s="33"/>
      <c r="O15" s="35">
        <v>4</v>
      </c>
      <c r="P15" s="35">
        <v>4</v>
      </c>
      <c r="Q15" s="35"/>
      <c r="R15" s="35">
        <v>4</v>
      </c>
      <c r="S15" s="35">
        <v>4</v>
      </c>
      <c r="T15" s="35"/>
      <c r="U15" s="35"/>
      <c r="V15" s="35">
        <v>4</v>
      </c>
      <c r="W15" s="35">
        <v>4</v>
      </c>
      <c r="X15" s="35">
        <v>4</v>
      </c>
      <c r="Y15" s="35"/>
      <c r="Z15" s="38">
        <f t="shared" si="3"/>
        <v>0</v>
      </c>
      <c r="AA15" s="38">
        <f t="shared" si="0"/>
        <v>230</v>
      </c>
      <c r="AB15" s="38">
        <f t="shared" si="0"/>
        <v>230</v>
      </c>
      <c r="AC15" s="38">
        <f t="shared" si="0"/>
        <v>0</v>
      </c>
      <c r="AD15" s="38">
        <f t="shared" si="0"/>
        <v>230</v>
      </c>
      <c r="AE15" s="38">
        <f t="shared" si="0"/>
        <v>230</v>
      </c>
      <c r="AF15" s="38">
        <f t="shared" si="0"/>
        <v>0</v>
      </c>
      <c r="AG15" s="38">
        <f t="shared" si="0"/>
        <v>0</v>
      </c>
      <c r="AH15" s="38">
        <f t="shared" si="0"/>
        <v>230</v>
      </c>
      <c r="AI15" s="38">
        <f t="shared" si="0"/>
        <v>230</v>
      </c>
      <c r="AJ15" s="38">
        <f t="shared" si="0"/>
        <v>230</v>
      </c>
      <c r="AK15" s="38">
        <f t="shared" si="0"/>
        <v>0</v>
      </c>
      <c r="AL15" s="41">
        <f t="shared" si="1"/>
        <v>28</v>
      </c>
      <c r="AM15" s="41">
        <f t="shared" si="2"/>
        <v>1610</v>
      </c>
    </row>
    <row r="16" spans="1:39" ht="18.75" customHeight="1">
      <c r="A16" s="10">
        <v>5</v>
      </c>
      <c r="B16" s="10"/>
      <c r="C16" s="51"/>
      <c r="D16" s="51"/>
      <c r="E16" s="51"/>
      <c r="F16" s="51"/>
      <c r="G16" s="51"/>
      <c r="H16" s="18"/>
      <c r="I16" s="10"/>
      <c r="J16" s="10"/>
      <c r="K16" s="23"/>
      <c r="L16" s="27"/>
      <c r="M16" s="53"/>
      <c r="N16" s="33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8">
        <f t="shared" si="3"/>
        <v>0</v>
      </c>
      <c r="AA16" s="38">
        <f t="shared" si="0"/>
        <v>0</v>
      </c>
      <c r="AB16" s="38">
        <f t="shared" si="0"/>
        <v>0</v>
      </c>
      <c r="AC16" s="38">
        <f t="shared" si="0"/>
        <v>0</v>
      </c>
      <c r="AD16" s="38">
        <f t="shared" si="0"/>
        <v>0</v>
      </c>
      <c r="AE16" s="38">
        <f t="shared" si="0"/>
        <v>0</v>
      </c>
      <c r="AF16" s="38">
        <f t="shared" si="0"/>
        <v>0</v>
      </c>
      <c r="AG16" s="38">
        <f t="shared" si="0"/>
        <v>0</v>
      </c>
      <c r="AH16" s="38">
        <f t="shared" si="0"/>
        <v>0</v>
      </c>
      <c r="AI16" s="38">
        <f t="shared" si="0"/>
        <v>0</v>
      </c>
      <c r="AJ16" s="38">
        <f t="shared" si="0"/>
        <v>0</v>
      </c>
      <c r="AK16" s="38">
        <f t="shared" si="0"/>
        <v>0</v>
      </c>
      <c r="AL16" s="41">
        <f t="shared" si="1"/>
        <v>0</v>
      </c>
      <c r="AM16" s="41">
        <f t="shared" si="2"/>
        <v>0</v>
      </c>
    </row>
    <row r="17" spans="1:39" ht="18.75" customHeight="1">
      <c r="A17" s="10">
        <v>6</v>
      </c>
      <c r="B17" s="10"/>
      <c r="C17" s="51"/>
      <c r="D17" s="51"/>
      <c r="E17" s="51"/>
      <c r="F17" s="51"/>
      <c r="G17" s="51"/>
      <c r="H17" s="18"/>
      <c r="I17" s="10"/>
      <c r="J17" s="10"/>
      <c r="K17" s="23"/>
      <c r="L17" s="27"/>
      <c r="M17" s="53"/>
      <c r="N17" s="33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8">
        <f t="shared" si="3"/>
        <v>0</v>
      </c>
      <c r="AA17" s="38">
        <f t="shared" si="0"/>
        <v>0</v>
      </c>
      <c r="AB17" s="38">
        <f t="shared" si="0"/>
        <v>0</v>
      </c>
      <c r="AC17" s="38">
        <f t="shared" si="0"/>
        <v>0</v>
      </c>
      <c r="AD17" s="38">
        <f t="shared" si="0"/>
        <v>0</v>
      </c>
      <c r="AE17" s="38">
        <f t="shared" si="0"/>
        <v>0</v>
      </c>
      <c r="AF17" s="38">
        <f t="shared" si="0"/>
        <v>0</v>
      </c>
      <c r="AG17" s="38">
        <f t="shared" si="0"/>
        <v>0</v>
      </c>
      <c r="AH17" s="38">
        <f t="shared" si="0"/>
        <v>0</v>
      </c>
      <c r="AI17" s="38">
        <f t="shared" si="0"/>
        <v>0</v>
      </c>
      <c r="AJ17" s="38">
        <f t="shared" si="0"/>
        <v>0</v>
      </c>
      <c r="AK17" s="38">
        <f t="shared" si="0"/>
        <v>0</v>
      </c>
      <c r="AL17" s="41">
        <f t="shared" si="1"/>
        <v>0</v>
      </c>
      <c r="AM17" s="41">
        <f t="shared" si="2"/>
        <v>0</v>
      </c>
    </row>
    <row r="18" spans="1:39" ht="18.75" customHeight="1">
      <c r="A18" s="10">
        <v>7</v>
      </c>
      <c r="B18" s="10"/>
      <c r="C18" s="51"/>
      <c r="D18" s="51"/>
      <c r="E18" s="51"/>
      <c r="F18" s="51"/>
      <c r="G18" s="51"/>
      <c r="H18" s="18"/>
      <c r="I18" s="10"/>
      <c r="J18" s="10"/>
      <c r="K18" s="23"/>
      <c r="L18" s="27"/>
      <c r="M18" s="53"/>
      <c r="N18" s="33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8">
        <f t="shared" si="3"/>
        <v>0</v>
      </c>
      <c r="AA18" s="38">
        <f t="shared" si="0"/>
        <v>0</v>
      </c>
      <c r="AB18" s="38">
        <f t="shared" si="0"/>
        <v>0</v>
      </c>
      <c r="AC18" s="38">
        <f t="shared" si="0"/>
        <v>0</v>
      </c>
      <c r="AD18" s="38">
        <f t="shared" si="0"/>
        <v>0</v>
      </c>
      <c r="AE18" s="38">
        <f t="shared" si="0"/>
        <v>0</v>
      </c>
      <c r="AF18" s="38">
        <f t="shared" si="0"/>
        <v>0</v>
      </c>
      <c r="AG18" s="38">
        <f t="shared" si="0"/>
        <v>0</v>
      </c>
      <c r="AH18" s="38">
        <f t="shared" si="0"/>
        <v>0</v>
      </c>
      <c r="AI18" s="38">
        <f t="shared" si="0"/>
        <v>0</v>
      </c>
      <c r="AJ18" s="38">
        <f t="shared" si="0"/>
        <v>0</v>
      </c>
      <c r="AK18" s="38">
        <f t="shared" si="0"/>
        <v>0</v>
      </c>
      <c r="AL18" s="41">
        <f t="shared" si="1"/>
        <v>0</v>
      </c>
      <c r="AM18" s="41">
        <f t="shared" si="2"/>
        <v>0</v>
      </c>
    </row>
    <row r="19" spans="1:39" ht="18.75" customHeight="1">
      <c r="A19" s="10">
        <v>8</v>
      </c>
      <c r="B19" s="10"/>
      <c r="C19" s="51"/>
      <c r="D19" s="51"/>
      <c r="E19" s="51"/>
      <c r="F19" s="51"/>
      <c r="G19" s="51"/>
      <c r="H19" s="18"/>
      <c r="I19" s="10"/>
      <c r="J19" s="10"/>
      <c r="K19" s="23"/>
      <c r="L19" s="27"/>
      <c r="M19" s="53"/>
      <c r="N19" s="33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8">
        <f t="shared" si="3"/>
        <v>0</v>
      </c>
      <c r="AA19" s="38">
        <f t="shared" si="0"/>
        <v>0</v>
      </c>
      <c r="AB19" s="38">
        <f t="shared" si="0"/>
        <v>0</v>
      </c>
      <c r="AC19" s="38">
        <f t="shared" si="0"/>
        <v>0</v>
      </c>
      <c r="AD19" s="38">
        <f t="shared" si="0"/>
        <v>0</v>
      </c>
      <c r="AE19" s="38">
        <f t="shared" si="0"/>
        <v>0</v>
      </c>
      <c r="AF19" s="38">
        <f t="shared" si="0"/>
        <v>0</v>
      </c>
      <c r="AG19" s="38">
        <f t="shared" si="0"/>
        <v>0</v>
      </c>
      <c r="AH19" s="38">
        <f t="shared" si="0"/>
        <v>0</v>
      </c>
      <c r="AI19" s="38">
        <f t="shared" si="0"/>
        <v>0</v>
      </c>
      <c r="AJ19" s="38">
        <f t="shared" si="0"/>
        <v>0</v>
      </c>
      <c r="AK19" s="38">
        <f t="shared" si="0"/>
        <v>0</v>
      </c>
      <c r="AL19" s="41">
        <f t="shared" si="1"/>
        <v>0</v>
      </c>
      <c r="AM19" s="41">
        <f t="shared" si="2"/>
        <v>0</v>
      </c>
    </row>
    <row r="20" spans="1:39" ht="18.75" customHeight="1">
      <c r="A20" s="10">
        <v>9</v>
      </c>
      <c r="B20" s="10"/>
      <c r="C20" s="51"/>
      <c r="D20" s="51"/>
      <c r="E20" s="51"/>
      <c r="F20" s="51"/>
      <c r="G20" s="51"/>
      <c r="H20" s="18"/>
      <c r="I20" s="10"/>
      <c r="J20" s="10"/>
      <c r="K20" s="23"/>
      <c r="L20" s="27"/>
      <c r="M20" s="53"/>
      <c r="N20" s="33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8">
        <f t="shared" si="3"/>
        <v>0</v>
      </c>
      <c r="AA20" s="38">
        <f t="shared" si="0"/>
        <v>0</v>
      </c>
      <c r="AB20" s="38">
        <f t="shared" si="0"/>
        <v>0</v>
      </c>
      <c r="AC20" s="38">
        <f t="shared" si="0"/>
        <v>0</v>
      </c>
      <c r="AD20" s="38">
        <f t="shared" si="0"/>
        <v>0</v>
      </c>
      <c r="AE20" s="38">
        <f t="shared" si="0"/>
        <v>0</v>
      </c>
      <c r="AF20" s="38">
        <f t="shared" si="0"/>
        <v>0</v>
      </c>
      <c r="AG20" s="38">
        <f t="shared" si="0"/>
        <v>0</v>
      </c>
      <c r="AH20" s="38">
        <f t="shared" si="0"/>
        <v>0</v>
      </c>
      <c r="AI20" s="38">
        <f t="shared" si="0"/>
        <v>0</v>
      </c>
      <c r="AJ20" s="38">
        <f t="shared" si="0"/>
        <v>0</v>
      </c>
      <c r="AK20" s="38">
        <f t="shared" si="0"/>
        <v>0</v>
      </c>
      <c r="AL20" s="41">
        <f t="shared" si="1"/>
        <v>0</v>
      </c>
      <c r="AM20" s="41">
        <f t="shared" si="2"/>
        <v>0</v>
      </c>
    </row>
    <row r="21" spans="1:39" ht="18.75" customHeight="1">
      <c r="A21" s="10">
        <v>10</v>
      </c>
      <c r="B21" s="10"/>
      <c r="C21" s="51"/>
      <c r="D21" s="51"/>
      <c r="E21" s="51"/>
      <c r="F21" s="51"/>
      <c r="G21" s="51"/>
      <c r="H21" s="18"/>
      <c r="I21" s="10"/>
      <c r="J21" s="10"/>
      <c r="K21" s="23"/>
      <c r="L21" s="27"/>
      <c r="M21" s="53"/>
      <c r="N21" s="33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8">
        <f t="shared" si="3"/>
        <v>0</v>
      </c>
      <c r="AA21" s="38">
        <f t="shared" si="0"/>
        <v>0</v>
      </c>
      <c r="AB21" s="38">
        <f t="shared" si="0"/>
        <v>0</v>
      </c>
      <c r="AC21" s="38">
        <f t="shared" si="0"/>
        <v>0</v>
      </c>
      <c r="AD21" s="38">
        <f t="shared" si="0"/>
        <v>0</v>
      </c>
      <c r="AE21" s="38">
        <f t="shared" si="0"/>
        <v>0</v>
      </c>
      <c r="AF21" s="38">
        <f t="shared" si="0"/>
        <v>0</v>
      </c>
      <c r="AG21" s="38">
        <f t="shared" si="0"/>
        <v>0</v>
      </c>
      <c r="AH21" s="38">
        <f t="shared" si="0"/>
        <v>0</v>
      </c>
      <c r="AI21" s="38">
        <f t="shared" si="0"/>
        <v>0</v>
      </c>
      <c r="AJ21" s="38">
        <f t="shared" si="0"/>
        <v>0</v>
      </c>
      <c r="AK21" s="38">
        <f t="shared" si="0"/>
        <v>0</v>
      </c>
      <c r="AL21" s="41">
        <f t="shared" si="1"/>
        <v>0</v>
      </c>
      <c r="AM21" s="41">
        <f t="shared" si="2"/>
        <v>0</v>
      </c>
    </row>
    <row r="22" spans="1:39" ht="18.75" customHeight="1">
      <c r="A22" s="10">
        <v>11</v>
      </c>
      <c r="B22" s="10"/>
      <c r="C22" s="51"/>
      <c r="D22" s="51"/>
      <c r="E22" s="51"/>
      <c r="F22" s="51"/>
      <c r="G22" s="51"/>
      <c r="H22" s="18"/>
      <c r="I22" s="10"/>
      <c r="J22" s="10"/>
      <c r="K22" s="23"/>
      <c r="L22" s="27"/>
      <c r="M22" s="53"/>
      <c r="N22" s="33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8">
        <f t="shared" si="3"/>
        <v>0</v>
      </c>
      <c r="AA22" s="38">
        <f t="shared" si="0"/>
        <v>0</v>
      </c>
      <c r="AB22" s="38">
        <f t="shared" si="0"/>
        <v>0</v>
      </c>
      <c r="AC22" s="38">
        <f t="shared" si="0"/>
        <v>0</v>
      </c>
      <c r="AD22" s="38">
        <f t="shared" si="0"/>
        <v>0</v>
      </c>
      <c r="AE22" s="38">
        <f t="shared" si="0"/>
        <v>0</v>
      </c>
      <c r="AF22" s="38">
        <f t="shared" si="0"/>
        <v>0</v>
      </c>
      <c r="AG22" s="38">
        <f t="shared" si="0"/>
        <v>0</v>
      </c>
      <c r="AH22" s="38">
        <f t="shared" si="0"/>
        <v>0</v>
      </c>
      <c r="AI22" s="38">
        <f t="shared" si="0"/>
        <v>0</v>
      </c>
      <c r="AJ22" s="38">
        <f t="shared" si="0"/>
        <v>0</v>
      </c>
      <c r="AK22" s="38">
        <f t="shared" si="0"/>
        <v>0</v>
      </c>
      <c r="AL22" s="41">
        <f t="shared" si="1"/>
        <v>0</v>
      </c>
      <c r="AM22" s="41">
        <f t="shared" si="2"/>
        <v>0</v>
      </c>
    </row>
    <row r="23" spans="1:39" ht="18.75" customHeight="1">
      <c r="A23" s="10">
        <v>12</v>
      </c>
      <c r="B23" s="10"/>
      <c r="C23" s="51"/>
      <c r="D23" s="51"/>
      <c r="E23" s="51"/>
      <c r="F23" s="51"/>
      <c r="G23" s="51"/>
      <c r="H23" s="18"/>
      <c r="I23" s="10"/>
      <c r="J23" s="10"/>
      <c r="K23" s="23"/>
      <c r="L23" s="27"/>
      <c r="M23" s="53"/>
      <c r="N23" s="33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8">
        <f t="shared" si="3"/>
        <v>0</v>
      </c>
      <c r="AA23" s="38">
        <f t="shared" si="0"/>
        <v>0</v>
      </c>
      <c r="AB23" s="38">
        <f t="shared" si="0"/>
        <v>0</v>
      </c>
      <c r="AC23" s="38">
        <f t="shared" si="0"/>
        <v>0</v>
      </c>
      <c r="AD23" s="38">
        <f t="shared" si="0"/>
        <v>0</v>
      </c>
      <c r="AE23" s="38">
        <f t="shared" si="0"/>
        <v>0</v>
      </c>
      <c r="AF23" s="38">
        <f t="shared" si="0"/>
        <v>0</v>
      </c>
      <c r="AG23" s="38">
        <f t="shared" si="0"/>
        <v>0</v>
      </c>
      <c r="AH23" s="38">
        <f t="shared" si="0"/>
        <v>0</v>
      </c>
      <c r="AI23" s="38">
        <f t="shared" si="0"/>
        <v>0</v>
      </c>
      <c r="AJ23" s="38">
        <f t="shared" si="0"/>
        <v>0</v>
      </c>
      <c r="AK23" s="38">
        <f t="shared" si="0"/>
        <v>0</v>
      </c>
      <c r="AL23" s="41">
        <f t="shared" si="1"/>
        <v>0</v>
      </c>
      <c r="AM23" s="41">
        <f t="shared" si="2"/>
        <v>0</v>
      </c>
    </row>
    <row r="24" spans="1:39" ht="18.75" customHeight="1">
      <c r="A24" s="10">
        <v>13</v>
      </c>
      <c r="B24" s="10"/>
      <c r="C24" s="51"/>
      <c r="D24" s="51"/>
      <c r="E24" s="51"/>
      <c r="F24" s="51"/>
      <c r="G24" s="51"/>
      <c r="H24" s="18"/>
      <c r="I24" s="10"/>
      <c r="J24" s="10"/>
      <c r="K24" s="23"/>
      <c r="L24" s="27"/>
      <c r="M24" s="53"/>
      <c r="N24" s="33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8">
        <f t="shared" si="3"/>
        <v>0</v>
      </c>
      <c r="AA24" s="38">
        <f t="shared" si="0"/>
        <v>0</v>
      </c>
      <c r="AB24" s="38">
        <f t="shared" si="0"/>
        <v>0</v>
      </c>
      <c r="AC24" s="38">
        <f t="shared" si="0"/>
        <v>0</v>
      </c>
      <c r="AD24" s="38">
        <f t="shared" si="0"/>
        <v>0</v>
      </c>
      <c r="AE24" s="38">
        <f t="shared" si="0"/>
        <v>0</v>
      </c>
      <c r="AF24" s="38">
        <f t="shared" si="0"/>
        <v>0</v>
      </c>
      <c r="AG24" s="38">
        <f t="shared" si="0"/>
        <v>0</v>
      </c>
      <c r="AH24" s="38">
        <f t="shared" si="0"/>
        <v>0</v>
      </c>
      <c r="AI24" s="38">
        <f t="shared" si="0"/>
        <v>0</v>
      </c>
      <c r="AJ24" s="38">
        <f t="shared" si="0"/>
        <v>0</v>
      </c>
      <c r="AK24" s="38">
        <f t="shared" si="0"/>
        <v>0</v>
      </c>
      <c r="AL24" s="41">
        <f t="shared" si="1"/>
        <v>0</v>
      </c>
      <c r="AM24" s="41">
        <f t="shared" si="2"/>
        <v>0</v>
      </c>
    </row>
    <row r="25" spans="1:39" ht="18.75" customHeight="1">
      <c r="A25" s="10">
        <v>14</v>
      </c>
      <c r="B25" s="10"/>
      <c r="C25" s="51"/>
      <c r="D25" s="51"/>
      <c r="E25" s="51"/>
      <c r="F25" s="51"/>
      <c r="G25" s="51"/>
      <c r="H25" s="18"/>
      <c r="I25" s="10"/>
      <c r="J25" s="10"/>
      <c r="K25" s="23"/>
      <c r="L25" s="27"/>
      <c r="M25" s="53"/>
      <c r="N25" s="33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8">
        <f t="shared" si="3"/>
        <v>0</v>
      </c>
      <c r="AA25" s="38">
        <f t="shared" si="0"/>
        <v>0</v>
      </c>
      <c r="AB25" s="38">
        <f t="shared" si="0"/>
        <v>0</v>
      </c>
      <c r="AC25" s="38">
        <f t="shared" si="0"/>
        <v>0</v>
      </c>
      <c r="AD25" s="38">
        <f t="shared" si="0"/>
        <v>0</v>
      </c>
      <c r="AE25" s="38">
        <f t="shared" si="0"/>
        <v>0</v>
      </c>
      <c r="AF25" s="38">
        <f t="shared" si="0"/>
        <v>0</v>
      </c>
      <c r="AG25" s="38">
        <f t="shared" si="0"/>
        <v>0</v>
      </c>
      <c r="AH25" s="38">
        <f t="shared" si="0"/>
        <v>0</v>
      </c>
      <c r="AI25" s="38">
        <f t="shared" si="0"/>
        <v>0</v>
      </c>
      <c r="AJ25" s="38">
        <f t="shared" si="0"/>
        <v>0</v>
      </c>
      <c r="AK25" s="38">
        <f t="shared" si="0"/>
        <v>0</v>
      </c>
      <c r="AL25" s="41">
        <f t="shared" si="1"/>
        <v>0</v>
      </c>
      <c r="AM25" s="41">
        <f t="shared" si="2"/>
        <v>0</v>
      </c>
    </row>
    <row r="26" spans="1:39" ht="18.75" customHeight="1">
      <c r="A26" s="10">
        <v>15</v>
      </c>
      <c r="B26" s="10"/>
      <c r="C26" s="51"/>
      <c r="D26" s="51"/>
      <c r="E26" s="51"/>
      <c r="F26" s="51"/>
      <c r="G26" s="51"/>
      <c r="H26" s="18"/>
      <c r="I26" s="10"/>
      <c r="J26" s="10"/>
      <c r="K26" s="23"/>
      <c r="L26" s="27"/>
      <c r="M26" s="53"/>
      <c r="N26" s="33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8">
        <f t="shared" si="3"/>
        <v>0</v>
      </c>
      <c r="AA26" s="38">
        <f t="shared" si="0"/>
        <v>0</v>
      </c>
      <c r="AB26" s="38">
        <f t="shared" si="0"/>
        <v>0</v>
      </c>
      <c r="AC26" s="38">
        <f t="shared" si="0"/>
        <v>0</v>
      </c>
      <c r="AD26" s="38">
        <f t="shared" si="0"/>
        <v>0</v>
      </c>
      <c r="AE26" s="38">
        <f t="shared" si="0"/>
        <v>0</v>
      </c>
      <c r="AF26" s="38">
        <f t="shared" si="0"/>
        <v>0</v>
      </c>
      <c r="AG26" s="38">
        <f t="shared" si="0"/>
        <v>0</v>
      </c>
      <c r="AH26" s="38">
        <f t="shared" si="0"/>
        <v>0</v>
      </c>
      <c r="AI26" s="38">
        <f t="shared" si="0"/>
        <v>0</v>
      </c>
      <c r="AJ26" s="38">
        <f t="shared" si="0"/>
        <v>0</v>
      </c>
      <c r="AK26" s="38">
        <f t="shared" si="0"/>
        <v>0</v>
      </c>
      <c r="AL26" s="41">
        <f t="shared" si="1"/>
        <v>0</v>
      </c>
      <c r="AM26" s="41">
        <f t="shared" si="2"/>
        <v>0</v>
      </c>
    </row>
    <row r="27" spans="1:39" ht="18.75" customHeight="1">
      <c r="A27" s="10">
        <v>16</v>
      </c>
      <c r="B27" s="10"/>
      <c r="C27" s="51"/>
      <c r="D27" s="51"/>
      <c r="E27" s="51"/>
      <c r="F27" s="51"/>
      <c r="G27" s="51"/>
      <c r="H27" s="18"/>
      <c r="I27" s="10"/>
      <c r="J27" s="10"/>
      <c r="K27" s="23"/>
      <c r="L27" s="27"/>
      <c r="M27" s="53"/>
      <c r="N27" s="33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8">
        <f t="shared" si="3"/>
        <v>0</v>
      </c>
      <c r="AA27" s="38">
        <f t="shared" si="0"/>
        <v>0</v>
      </c>
      <c r="AB27" s="38">
        <f t="shared" si="0"/>
        <v>0</v>
      </c>
      <c r="AC27" s="38">
        <f t="shared" si="0"/>
        <v>0</v>
      </c>
      <c r="AD27" s="38">
        <f t="shared" si="0"/>
        <v>0</v>
      </c>
      <c r="AE27" s="38">
        <f t="shared" si="0"/>
        <v>0</v>
      </c>
      <c r="AF27" s="38">
        <f t="shared" si="0"/>
        <v>0</v>
      </c>
      <c r="AG27" s="38">
        <f t="shared" si="0"/>
        <v>0</v>
      </c>
      <c r="AH27" s="38">
        <f t="shared" si="0"/>
        <v>0</v>
      </c>
      <c r="AI27" s="38">
        <f t="shared" si="0"/>
        <v>0</v>
      </c>
      <c r="AJ27" s="38">
        <f t="shared" si="0"/>
        <v>0</v>
      </c>
      <c r="AK27" s="38">
        <f t="shared" si="0"/>
        <v>0</v>
      </c>
      <c r="AL27" s="41">
        <f t="shared" si="1"/>
        <v>0</v>
      </c>
      <c r="AM27" s="41">
        <f t="shared" si="2"/>
        <v>0</v>
      </c>
    </row>
    <row r="28" spans="1:39" ht="18.75" customHeight="1">
      <c r="A28" s="10">
        <v>17</v>
      </c>
      <c r="B28" s="10"/>
      <c r="C28" s="51"/>
      <c r="D28" s="51"/>
      <c r="E28" s="51"/>
      <c r="F28" s="51"/>
      <c r="G28" s="51"/>
      <c r="H28" s="18"/>
      <c r="I28" s="10"/>
      <c r="J28" s="10"/>
      <c r="K28" s="23"/>
      <c r="L28" s="27"/>
      <c r="M28" s="53"/>
      <c r="N28" s="33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8">
        <f t="shared" si="3"/>
        <v>0</v>
      </c>
      <c r="AA28" s="38">
        <f t="shared" si="3"/>
        <v>0</v>
      </c>
      <c r="AB28" s="38">
        <f t="shared" si="3"/>
        <v>0</v>
      </c>
      <c r="AC28" s="38">
        <f t="shared" si="3"/>
        <v>0</v>
      </c>
      <c r="AD28" s="38">
        <f t="shared" si="3"/>
        <v>0</v>
      </c>
      <c r="AE28" s="38">
        <f t="shared" si="3"/>
        <v>0</v>
      </c>
      <c r="AF28" s="38">
        <f t="shared" si="3"/>
        <v>0</v>
      </c>
      <c r="AG28" s="38">
        <f t="shared" si="3"/>
        <v>0</v>
      </c>
      <c r="AH28" s="38">
        <f t="shared" si="3"/>
        <v>0</v>
      </c>
      <c r="AI28" s="38">
        <f t="shared" si="3"/>
        <v>0</v>
      </c>
      <c r="AJ28" s="38">
        <f t="shared" si="3"/>
        <v>0</v>
      </c>
      <c r="AK28" s="38">
        <f t="shared" si="3"/>
        <v>0</v>
      </c>
      <c r="AL28" s="41">
        <f t="shared" si="1"/>
        <v>0</v>
      </c>
      <c r="AM28" s="41">
        <f t="shared" si="2"/>
        <v>0</v>
      </c>
    </row>
    <row r="29" spans="1:39" ht="18.75" customHeight="1">
      <c r="A29" s="10">
        <v>18</v>
      </c>
      <c r="B29" s="10"/>
      <c r="C29" s="51"/>
      <c r="D29" s="51"/>
      <c r="E29" s="51"/>
      <c r="F29" s="51"/>
      <c r="G29" s="51"/>
      <c r="H29" s="18"/>
      <c r="I29" s="10"/>
      <c r="J29" s="10"/>
      <c r="K29" s="23"/>
      <c r="L29" s="27"/>
      <c r="M29" s="53"/>
      <c r="N29" s="33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8">
        <f t="shared" si="3"/>
        <v>0</v>
      </c>
      <c r="AA29" s="38">
        <f t="shared" si="3"/>
        <v>0</v>
      </c>
      <c r="AB29" s="38">
        <f t="shared" si="3"/>
        <v>0</v>
      </c>
      <c r="AC29" s="38">
        <f t="shared" si="3"/>
        <v>0</v>
      </c>
      <c r="AD29" s="38">
        <f t="shared" si="3"/>
        <v>0</v>
      </c>
      <c r="AE29" s="38">
        <f t="shared" si="3"/>
        <v>0</v>
      </c>
      <c r="AF29" s="38">
        <f t="shared" si="3"/>
        <v>0</v>
      </c>
      <c r="AG29" s="38">
        <f t="shared" si="3"/>
        <v>0</v>
      </c>
      <c r="AH29" s="38">
        <f t="shared" si="3"/>
        <v>0</v>
      </c>
      <c r="AI29" s="38">
        <f t="shared" si="3"/>
        <v>0</v>
      </c>
      <c r="AJ29" s="38">
        <f t="shared" si="3"/>
        <v>0</v>
      </c>
      <c r="AK29" s="38">
        <f t="shared" si="3"/>
        <v>0</v>
      </c>
      <c r="AL29" s="41">
        <f t="shared" si="1"/>
        <v>0</v>
      </c>
      <c r="AM29" s="41">
        <f t="shared" si="2"/>
        <v>0</v>
      </c>
    </row>
    <row r="30" spans="1:39" ht="18.75" customHeight="1">
      <c r="A30" s="10">
        <v>19</v>
      </c>
      <c r="B30" s="10"/>
      <c r="C30" s="51"/>
      <c r="D30" s="51"/>
      <c r="E30" s="51"/>
      <c r="F30" s="51"/>
      <c r="G30" s="51"/>
      <c r="H30" s="18"/>
      <c r="I30" s="10"/>
      <c r="J30" s="10"/>
      <c r="K30" s="23"/>
      <c r="L30" s="27"/>
      <c r="M30" s="53"/>
      <c r="N30" s="33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8">
        <f t="shared" si="3"/>
        <v>0</v>
      </c>
      <c r="AA30" s="38">
        <f t="shared" si="3"/>
        <v>0</v>
      </c>
      <c r="AB30" s="38">
        <f t="shared" si="3"/>
        <v>0</v>
      </c>
      <c r="AC30" s="38">
        <f t="shared" si="3"/>
        <v>0</v>
      </c>
      <c r="AD30" s="38">
        <f t="shared" si="3"/>
        <v>0</v>
      </c>
      <c r="AE30" s="38">
        <f t="shared" si="3"/>
        <v>0</v>
      </c>
      <c r="AF30" s="38">
        <f t="shared" si="3"/>
        <v>0</v>
      </c>
      <c r="AG30" s="38">
        <f t="shared" si="3"/>
        <v>0</v>
      </c>
      <c r="AH30" s="38">
        <f t="shared" si="3"/>
        <v>0</v>
      </c>
      <c r="AI30" s="38">
        <f t="shared" si="3"/>
        <v>0</v>
      </c>
      <c r="AJ30" s="38">
        <f t="shared" si="3"/>
        <v>0</v>
      </c>
      <c r="AK30" s="38">
        <f t="shared" si="3"/>
        <v>0</v>
      </c>
      <c r="AL30" s="41">
        <f t="shared" si="1"/>
        <v>0</v>
      </c>
      <c r="AM30" s="41">
        <f t="shared" si="2"/>
        <v>0</v>
      </c>
    </row>
    <row r="31" spans="1:39" ht="18.75" customHeight="1">
      <c r="A31" s="10">
        <v>20</v>
      </c>
      <c r="B31" s="10"/>
      <c r="C31" s="51"/>
      <c r="D31" s="51"/>
      <c r="E31" s="51"/>
      <c r="F31" s="51"/>
      <c r="G31" s="51"/>
      <c r="H31" s="18"/>
      <c r="I31" s="10"/>
      <c r="J31" s="10"/>
      <c r="K31" s="23"/>
      <c r="L31" s="27"/>
      <c r="M31" s="53"/>
      <c r="N31" s="33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8">
        <f t="shared" si="3"/>
        <v>0</v>
      </c>
      <c r="AA31" s="38">
        <f t="shared" si="3"/>
        <v>0</v>
      </c>
      <c r="AB31" s="38">
        <f t="shared" si="3"/>
        <v>0</v>
      </c>
      <c r="AC31" s="38">
        <f t="shared" si="3"/>
        <v>0</v>
      </c>
      <c r="AD31" s="38">
        <f t="shared" si="3"/>
        <v>0</v>
      </c>
      <c r="AE31" s="38">
        <f t="shared" si="3"/>
        <v>0</v>
      </c>
      <c r="AF31" s="38">
        <f t="shared" si="3"/>
        <v>0</v>
      </c>
      <c r="AG31" s="38">
        <f t="shared" si="3"/>
        <v>0</v>
      </c>
      <c r="AH31" s="38">
        <f t="shared" si="3"/>
        <v>0</v>
      </c>
      <c r="AI31" s="38">
        <f t="shared" si="3"/>
        <v>0</v>
      </c>
      <c r="AJ31" s="38">
        <f t="shared" si="3"/>
        <v>0</v>
      </c>
      <c r="AK31" s="38">
        <f t="shared" si="3"/>
        <v>0</v>
      </c>
      <c r="AL31" s="41">
        <f t="shared" si="1"/>
        <v>0</v>
      </c>
      <c r="AM31" s="41">
        <f t="shared" si="2"/>
        <v>0</v>
      </c>
    </row>
    <row r="32" spans="1:39" ht="18.75" customHeight="1">
      <c r="A32" s="10"/>
      <c r="B32" s="10"/>
      <c r="C32" s="51"/>
      <c r="D32" s="51"/>
      <c r="E32" s="51"/>
      <c r="F32" s="51"/>
      <c r="G32" s="51"/>
      <c r="H32" s="18"/>
      <c r="I32" s="10"/>
      <c r="J32" s="10"/>
      <c r="K32" s="23"/>
      <c r="L32" s="27"/>
      <c r="M32" s="53"/>
      <c r="N32" s="33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8" t="str">
        <f t="shared" ref="Z32:AK32" ca="1" si="4">IFERROR(_xlfn.IFS(AND($K32="回",$L32=""),ROUND($J32*$M32*N32,0),AND($K32="回",$L32="片道"),ROUND(($J32*$M32*N32)/2,0),AND($K32="月",$L32=""),ROUND($J32*$M32*COUNTIF(N32,"&gt;0"),0),AND($K32="月",$L32="片道"),ROUND(($J32*$M32*COUNTIF(N32,"&gt;0"))/2,0)),"")</f>
        <v/>
      </c>
      <c r="AA32" s="38" t="str">
        <f t="shared" ca="1" si="4"/>
        <v/>
      </c>
      <c r="AB32" s="38" t="str">
        <f t="shared" ca="1" si="4"/>
        <v/>
      </c>
      <c r="AC32" s="38" t="str">
        <f t="shared" ca="1" si="4"/>
        <v/>
      </c>
      <c r="AD32" s="38" t="str">
        <f t="shared" ca="1" si="4"/>
        <v/>
      </c>
      <c r="AE32" s="38" t="str">
        <f t="shared" ca="1" si="4"/>
        <v/>
      </c>
      <c r="AF32" s="38" t="str">
        <f t="shared" ca="1" si="4"/>
        <v/>
      </c>
      <c r="AG32" s="38" t="str">
        <f t="shared" ca="1" si="4"/>
        <v/>
      </c>
      <c r="AH32" s="38" t="str">
        <f t="shared" ca="1" si="4"/>
        <v/>
      </c>
      <c r="AI32" s="38" t="str">
        <f t="shared" ca="1" si="4"/>
        <v/>
      </c>
      <c r="AJ32" s="38" t="str">
        <f t="shared" ca="1" si="4"/>
        <v/>
      </c>
      <c r="AK32" s="38" t="str">
        <f t="shared" ca="1" si="4"/>
        <v/>
      </c>
      <c r="AL32" s="41">
        <f t="shared" si="1"/>
        <v>0</v>
      </c>
      <c r="AM32" s="41">
        <f t="shared" ca="1" si="2"/>
        <v>0</v>
      </c>
    </row>
    <row r="33" spans="8:8">
      <c r="H33" s="1" t="s">
        <v>25</v>
      </c>
    </row>
  </sheetData>
  <autoFilter ref="A11:AM32">
    <sortState ref="A11:AM21">
      <sortCondition ref="M11:M21"/>
    </sortState>
  </autoFilter>
  <mergeCells count="40">
    <mergeCell ref="Z9:AK9"/>
    <mergeCell ref="AL9:AM9"/>
    <mergeCell ref="L5:N5"/>
    <mergeCell ref="O5:Q5"/>
    <mergeCell ref="L6:N6"/>
    <mergeCell ref="O6:Q6"/>
    <mergeCell ref="C9:C11"/>
    <mergeCell ref="D9:D11"/>
    <mergeCell ref="F9:F11"/>
    <mergeCell ref="G9:G11"/>
    <mergeCell ref="N9:Y9"/>
    <mergeCell ref="V3:W3"/>
    <mergeCell ref="X3:Y3"/>
    <mergeCell ref="L4:N4"/>
    <mergeCell ref="O4:Q4"/>
    <mergeCell ref="R4:S4"/>
    <mergeCell ref="T4:U4"/>
    <mergeCell ref="V4:W4"/>
    <mergeCell ref="X4:Y4"/>
    <mergeCell ref="T3:U3"/>
    <mergeCell ref="A3:D3"/>
    <mergeCell ref="E3:J3"/>
    <mergeCell ref="L3:N3"/>
    <mergeCell ref="O3:Q3"/>
    <mergeCell ref="R3:S3"/>
    <mergeCell ref="X1:Y1"/>
    <mergeCell ref="A2:D2"/>
    <mergeCell ref="E2:J2"/>
    <mergeCell ref="L2:N2"/>
    <mergeCell ref="O2:Q2"/>
    <mergeCell ref="R2:S2"/>
    <mergeCell ref="T2:U2"/>
    <mergeCell ref="V2:W2"/>
    <mergeCell ref="X2:Y2"/>
    <mergeCell ref="A1:J1"/>
    <mergeCell ref="L1:N1"/>
    <mergeCell ref="O1:Q1"/>
    <mergeCell ref="R1:S1"/>
    <mergeCell ref="T1:U1"/>
    <mergeCell ref="V1:W1"/>
  </mergeCells>
  <phoneticPr fontId="16"/>
  <dataValidations count="7">
    <dataValidation allowBlank="1" showInputMessage="1" showErrorMessage="1" error="半角で入力してください。" sqref="J33:J1048576 J1:J11"/>
    <dataValidation type="list" allowBlank="1" showInputMessage="1" showErrorMessage="1" sqref="E3:G3">
      <formula1>"訪問介護,訪問入浴,訪問看護,訪問リハビリテーション,通所介護,通所リハビリテーション,地域密着型通所介護,認知症対応型通所介護,居宅介護支援"</formula1>
    </dataValidation>
    <dataValidation type="list" allowBlank="1" showInputMessage="1" showErrorMessage="1" sqref="L12:L32">
      <formula1>"片道"</formula1>
    </dataValidation>
    <dataValidation type="list" allowBlank="1" showInputMessage="1" showErrorMessage="1" sqref="K12:K32">
      <formula1>"回,月"</formula1>
    </dataValidation>
    <dataValidation type="list" allowBlank="1" showInputMessage="1" showErrorMessage="1" sqref="M1 M3:M6 M33:M1048576">
      <formula1>"15,35,10,5"</formula1>
    </dataValidation>
    <dataValidation type="list" allowBlank="1" showInputMessage="1" showErrorMessage="1" sqref="E12:E32">
      <formula1>"富山,大川筋,後川,八束,西土佐"</formula1>
    </dataValidation>
    <dataValidation type="list" allowBlank="1" showInputMessage="1" showErrorMessage="1" sqref="M12:M32">
      <formula1>"15%,35%,50%,10%,5%"</formula1>
    </dataValidation>
  </dataValidations>
  <pageMargins left="0.7" right="0.7" top="0.75" bottom="0.75" header="0.3" footer="0.3"/>
  <pageSetup paperSize="9" scale="59" orientation="landscape" r:id="rId1"/>
  <headerFooter>
    <oddFooter>&amp;C&amp;P/&amp;N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showGridLines="0" showZeros="0" view="pageBreakPreview" zoomScale="85" zoomScaleNormal="85" zoomScaleSheetLayoutView="85" workbookViewId="0">
      <pane xSplit="8" ySplit="10" topLeftCell="I11" activePane="bottomRight" state="frozen"/>
      <selection pane="topRight"/>
      <selection pane="bottomLeft"/>
      <selection pane="bottomRight" activeCell="AI10" sqref="AI10"/>
    </sheetView>
  </sheetViews>
  <sheetFormatPr defaultRowHeight="12"/>
  <cols>
    <col min="1" max="1" width="4.625" style="1" customWidth="1"/>
    <col min="2" max="2" width="11.5" style="1" bestFit="1" customWidth="1"/>
    <col min="3" max="4" width="11.5" style="1" customWidth="1"/>
    <col min="5" max="7" width="9.125" style="1" customWidth="1"/>
    <col min="8" max="8" width="8.875" style="1" customWidth="1"/>
    <col min="9" max="20" width="4.75" style="1" customWidth="1"/>
    <col min="21" max="33" width="7.125" style="1" customWidth="1"/>
    <col min="34" max="34" width="10.5" style="1" customWidth="1"/>
    <col min="35" max="35" width="9" style="1" customWidth="1"/>
    <col min="36" max="16384" width="9" style="1"/>
  </cols>
  <sheetData>
    <row r="1" spans="1:34" ht="12.75" thickBot="1">
      <c r="A1" s="58" t="s">
        <v>46</v>
      </c>
      <c r="B1" s="58"/>
      <c r="C1" s="58"/>
      <c r="D1" s="58"/>
      <c r="E1" s="58"/>
      <c r="F1" s="58"/>
      <c r="G1" s="58"/>
      <c r="H1" s="58"/>
      <c r="I1" s="58"/>
      <c r="J1" s="58"/>
      <c r="K1" s="19"/>
      <c r="L1" s="13"/>
      <c r="M1" s="13"/>
      <c r="N1" s="13"/>
      <c r="O1" s="59"/>
      <c r="P1" s="60"/>
      <c r="Q1" s="61"/>
      <c r="R1" s="62" t="s">
        <v>42</v>
      </c>
      <c r="S1" s="60"/>
      <c r="T1" s="63"/>
      <c r="U1" s="64" t="s">
        <v>11</v>
      </c>
      <c r="V1" s="65"/>
      <c r="W1" s="65" t="s">
        <v>22</v>
      </c>
      <c r="X1" s="65"/>
      <c r="Y1" s="65" t="s">
        <v>40</v>
      </c>
      <c r="Z1" s="85"/>
      <c r="AA1" s="49"/>
      <c r="AB1" s="49"/>
    </row>
    <row r="2" spans="1:34" ht="16.5" customHeight="1" thickTop="1">
      <c r="A2" s="129" t="s">
        <v>2</v>
      </c>
      <c r="B2" s="130"/>
      <c r="C2" s="130"/>
      <c r="D2" s="131"/>
      <c r="E2" s="134" t="s">
        <v>66</v>
      </c>
      <c r="F2" s="134"/>
      <c r="G2" s="134"/>
      <c r="H2" s="134"/>
      <c r="I2" s="134"/>
      <c r="J2" s="134"/>
      <c r="K2" s="19"/>
      <c r="L2" s="47"/>
      <c r="M2" s="48"/>
      <c r="N2" s="48"/>
      <c r="O2" s="69" t="s">
        <v>43</v>
      </c>
      <c r="P2" s="70"/>
      <c r="Q2" s="71"/>
      <c r="R2" s="72">
        <f>SUMPRODUCT(($B:$B&lt;&gt;"")/COUNTIF($B:$B,$B:$B&amp;""))-2</f>
        <v>0</v>
      </c>
      <c r="S2" s="73"/>
      <c r="T2" s="74"/>
      <c r="U2" s="118"/>
      <c r="V2" s="119"/>
      <c r="W2" s="120"/>
      <c r="X2" s="119"/>
      <c r="Y2" s="120"/>
      <c r="Z2" s="121"/>
      <c r="AA2" s="50"/>
      <c r="AB2" s="50"/>
      <c r="AG2" s="13"/>
      <c r="AH2" s="13"/>
    </row>
    <row r="3" spans="1:34" ht="16.5" customHeight="1">
      <c r="A3" s="129" t="s">
        <v>4</v>
      </c>
      <c r="B3" s="130"/>
      <c r="C3" s="130"/>
      <c r="D3" s="131"/>
      <c r="E3" s="132" t="s">
        <v>45</v>
      </c>
      <c r="F3" s="132"/>
      <c r="G3" s="132"/>
      <c r="H3" s="132"/>
      <c r="I3" s="132"/>
      <c r="J3" s="132"/>
      <c r="K3" s="19"/>
      <c r="L3" s="47"/>
      <c r="M3" s="47"/>
      <c r="N3" s="47"/>
      <c r="O3" s="66" t="s">
        <v>44</v>
      </c>
      <c r="P3" s="67"/>
      <c r="Q3" s="68"/>
      <c r="R3" s="92">
        <f>SUM($U$3:$Z$3)</f>
        <v>54</v>
      </c>
      <c r="S3" s="93"/>
      <c r="T3" s="94"/>
      <c r="U3" s="95">
        <f>SUMIF($H:$H,"450",$AG:$AG)</f>
        <v>54</v>
      </c>
      <c r="V3" s="96"/>
      <c r="W3" s="96">
        <f>SUMIF($H:$H,"1050",$AG:$AG)</f>
        <v>0</v>
      </c>
      <c r="X3" s="96"/>
      <c r="Y3" s="96">
        <f>SUMIF($H:$H,"150",$AG:$AG)</f>
        <v>0</v>
      </c>
      <c r="Z3" s="115"/>
      <c r="AA3" s="47"/>
      <c r="AB3" s="47"/>
      <c r="AG3" s="13"/>
      <c r="AH3" s="13"/>
    </row>
    <row r="4" spans="1:34" ht="16.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9"/>
      <c r="L4" s="47"/>
      <c r="M4" s="47"/>
      <c r="N4" s="47"/>
      <c r="O4" s="109" t="s">
        <v>38</v>
      </c>
      <c r="P4" s="110"/>
      <c r="Q4" s="111"/>
      <c r="R4" s="78">
        <f>SUM($U$4:$Z$4)</f>
        <v>24300</v>
      </c>
      <c r="S4" s="79"/>
      <c r="T4" s="80"/>
      <c r="U4" s="81">
        <f>SUMIF($H:$H,"450",$AH:$AH)</f>
        <v>24300</v>
      </c>
      <c r="V4" s="82"/>
      <c r="W4" s="82">
        <f>SUMIF($H:$H,"1050",$AH:$AH)</f>
        <v>0</v>
      </c>
      <c r="X4" s="82"/>
      <c r="Y4" s="82">
        <f>SUMIF($H:$H,"150",$AH:$AH)</f>
        <v>0</v>
      </c>
      <c r="Z4" s="116"/>
      <c r="AA4" s="47"/>
      <c r="AB4" s="47"/>
      <c r="AG4" s="13"/>
      <c r="AH4" s="13"/>
    </row>
    <row r="5" spans="1:34" ht="21.75" customHeight="1">
      <c r="H5" s="14"/>
      <c r="I5" s="19"/>
      <c r="J5" s="19"/>
      <c r="K5" s="19"/>
      <c r="L5" s="47"/>
      <c r="M5" s="47"/>
      <c r="N5" s="47"/>
      <c r="O5" s="109" t="s">
        <v>36</v>
      </c>
      <c r="P5" s="110"/>
      <c r="Q5" s="111"/>
      <c r="R5" s="78">
        <f>ROUNDDOWN($R$4,-3)</f>
        <v>24000</v>
      </c>
      <c r="S5" s="79"/>
      <c r="T5" s="80"/>
      <c r="U5" s="36"/>
      <c r="V5" s="13"/>
      <c r="W5" s="13"/>
      <c r="X5" s="13"/>
      <c r="Y5" s="13"/>
      <c r="Z5" s="13"/>
      <c r="AA5" s="13"/>
      <c r="AB5" s="13"/>
    </row>
    <row r="6" spans="1:34" s="2" customFormat="1" ht="21.75" customHeight="1" thickBot="1">
      <c r="A6" s="1" t="s">
        <v>18</v>
      </c>
      <c r="B6" s="11"/>
      <c r="C6" s="11"/>
      <c r="D6" s="11"/>
      <c r="E6" s="1" t="s">
        <v>10</v>
      </c>
      <c r="F6" s="1"/>
      <c r="G6" s="1"/>
      <c r="H6" s="13"/>
      <c r="O6" s="122" t="s">
        <v>47</v>
      </c>
      <c r="P6" s="123"/>
      <c r="Q6" s="124"/>
      <c r="R6" s="135" t="s">
        <v>65</v>
      </c>
      <c r="S6" s="126"/>
      <c r="T6" s="127"/>
      <c r="U6" s="1"/>
      <c r="V6" s="1"/>
      <c r="W6" s="1"/>
      <c r="X6" s="1"/>
      <c r="Y6" s="1"/>
      <c r="Z6" s="1"/>
      <c r="AA6" s="1"/>
      <c r="AB6" s="1"/>
    </row>
    <row r="7" spans="1:34">
      <c r="A7" s="1" t="s">
        <v>35</v>
      </c>
      <c r="B7" s="1" t="s">
        <v>15</v>
      </c>
      <c r="H7" s="13"/>
      <c r="I7" s="2"/>
      <c r="J7" s="2"/>
      <c r="Y7" s="39"/>
    </row>
    <row r="8" spans="1:34" s="3" customFormat="1">
      <c r="A8" s="7"/>
      <c r="B8" s="7"/>
      <c r="C8" s="97" t="s">
        <v>48</v>
      </c>
      <c r="D8" s="97" t="s">
        <v>49</v>
      </c>
      <c r="E8" s="7"/>
      <c r="F8" s="128" t="s">
        <v>50</v>
      </c>
      <c r="G8" s="106" t="s">
        <v>51</v>
      </c>
      <c r="H8" s="7"/>
      <c r="I8" s="88" t="s">
        <v>41</v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89"/>
      <c r="U8" s="87" t="s">
        <v>24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9"/>
      <c r="AG8" s="90" t="s">
        <v>12</v>
      </c>
      <c r="AH8" s="91"/>
    </row>
    <row r="9" spans="1:34" s="4" customFormat="1" ht="4.5" customHeight="1">
      <c r="A9" s="8"/>
      <c r="B9" s="8"/>
      <c r="C9" s="98"/>
      <c r="D9" s="98"/>
      <c r="E9" s="8"/>
      <c r="F9" s="107"/>
      <c r="G9" s="107"/>
      <c r="H9" s="8"/>
      <c r="I9" s="44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 s="5" customFormat="1" ht="30" customHeight="1">
      <c r="A10" s="9" t="s">
        <v>23</v>
      </c>
      <c r="B10" s="9" t="s">
        <v>21</v>
      </c>
      <c r="C10" s="99"/>
      <c r="D10" s="99"/>
      <c r="E10" s="9" t="s">
        <v>14</v>
      </c>
      <c r="F10" s="108"/>
      <c r="G10" s="108"/>
      <c r="H10" s="9" t="s">
        <v>20</v>
      </c>
      <c r="I10" s="34" t="s">
        <v>28</v>
      </c>
      <c r="J10" s="34" t="s">
        <v>17</v>
      </c>
      <c r="K10" s="34" t="s">
        <v>0</v>
      </c>
      <c r="L10" s="34" t="s">
        <v>5</v>
      </c>
      <c r="M10" s="34" t="s">
        <v>29</v>
      </c>
      <c r="N10" s="34" t="s">
        <v>31</v>
      </c>
      <c r="O10" s="34" t="s">
        <v>9</v>
      </c>
      <c r="P10" s="34" t="s">
        <v>27</v>
      </c>
      <c r="Q10" s="34" t="s">
        <v>32</v>
      </c>
      <c r="R10" s="34" t="s">
        <v>33</v>
      </c>
      <c r="S10" s="34" t="s">
        <v>13</v>
      </c>
      <c r="T10" s="34" t="s">
        <v>30</v>
      </c>
      <c r="U10" s="34" t="s">
        <v>34</v>
      </c>
      <c r="V10" s="34" t="s">
        <v>17</v>
      </c>
      <c r="W10" s="34" t="s">
        <v>0</v>
      </c>
      <c r="X10" s="34" t="s">
        <v>5</v>
      </c>
      <c r="Y10" s="34" t="s">
        <v>29</v>
      </c>
      <c r="Z10" s="34" t="s">
        <v>31</v>
      </c>
      <c r="AA10" s="34" t="s">
        <v>9</v>
      </c>
      <c r="AB10" s="34" t="s">
        <v>27</v>
      </c>
      <c r="AC10" s="34" t="s">
        <v>32</v>
      </c>
      <c r="AD10" s="34" t="s">
        <v>33</v>
      </c>
      <c r="AE10" s="34" t="s">
        <v>13</v>
      </c>
      <c r="AF10" s="34" t="s">
        <v>30</v>
      </c>
      <c r="AG10" s="32" t="s">
        <v>6</v>
      </c>
      <c r="AH10" s="42" t="s">
        <v>7</v>
      </c>
    </row>
    <row r="11" spans="1:34" ht="18.75" customHeight="1">
      <c r="A11" s="43">
        <v>1</v>
      </c>
      <c r="B11" s="43"/>
      <c r="C11" s="43">
        <v>12356</v>
      </c>
      <c r="D11" s="43" t="s">
        <v>54</v>
      </c>
      <c r="E11" s="51" t="s">
        <v>59</v>
      </c>
      <c r="F11" s="43">
        <v>20</v>
      </c>
      <c r="G11" s="43">
        <v>25</v>
      </c>
      <c r="H11" s="43">
        <v>450</v>
      </c>
      <c r="I11" s="45">
        <v>3</v>
      </c>
      <c r="J11" s="46">
        <v>5</v>
      </c>
      <c r="K11" s="46">
        <v>2</v>
      </c>
      <c r="L11" s="46"/>
      <c r="M11" s="46">
        <v>10</v>
      </c>
      <c r="N11" s="46">
        <v>10</v>
      </c>
      <c r="O11" s="46">
        <v>5</v>
      </c>
      <c r="P11" s="46">
        <v>2</v>
      </c>
      <c r="Q11" s="46">
        <v>5</v>
      </c>
      <c r="R11" s="46">
        <v>3</v>
      </c>
      <c r="S11" s="46">
        <v>4</v>
      </c>
      <c r="T11" s="46">
        <v>5</v>
      </c>
      <c r="U11" s="38">
        <f t="shared" ref="U11:AF31" si="0">$H$11*I11</f>
        <v>1350</v>
      </c>
      <c r="V11" s="38">
        <f t="shared" si="0"/>
        <v>2250</v>
      </c>
      <c r="W11" s="38">
        <f t="shared" si="0"/>
        <v>900</v>
      </c>
      <c r="X11" s="38">
        <f t="shared" si="0"/>
        <v>0</v>
      </c>
      <c r="Y11" s="38">
        <f t="shared" si="0"/>
        <v>4500</v>
      </c>
      <c r="Z11" s="38">
        <f t="shared" si="0"/>
        <v>4500</v>
      </c>
      <c r="AA11" s="38">
        <f t="shared" si="0"/>
        <v>2250</v>
      </c>
      <c r="AB11" s="38">
        <f t="shared" si="0"/>
        <v>900</v>
      </c>
      <c r="AC11" s="38">
        <f t="shared" si="0"/>
        <v>2250</v>
      </c>
      <c r="AD11" s="38">
        <f t="shared" si="0"/>
        <v>1350</v>
      </c>
      <c r="AE11" s="38">
        <f t="shared" si="0"/>
        <v>1800</v>
      </c>
      <c r="AF11" s="38">
        <f t="shared" si="0"/>
        <v>2250</v>
      </c>
      <c r="AG11" s="41">
        <f t="shared" ref="AG11:AG31" si="1">SUM($I11:$T11)</f>
        <v>54</v>
      </c>
      <c r="AH11" s="41">
        <f t="shared" ref="AH11:AH31" si="2">SUM($U11:$AF11)</f>
        <v>24300</v>
      </c>
    </row>
    <row r="12" spans="1:34" ht="18.75" customHeight="1">
      <c r="A12" s="43">
        <v>2</v>
      </c>
      <c r="B12" s="43"/>
      <c r="C12" s="43"/>
      <c r="D12" s="43"/>
      <c r="E12" s="51"/>
      <c r="F12" s="43"/>
      <c r="G12" s="43"/>
      <c r="H12" s="43"/>
      <c r="I12" s="45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8">
        <f t="shared" si="0"/>
        <v>0</v>
      </c>
      <c r="V12" s="38">
        <f t="shared" si="0"/>
        <v>0</v>
      </c>
      <c r="W12" s="38">
        <f t="shared" si="0"/>
        <v>0</v>
      </c>
      <c r="X12" s="38">
        <f t="shared" si="0"/>
        <v>0</v>
      </c>
      <c r="Y12" s="38">
        <f t="shared" si="0"/>
        <v>0</v>
      </c>
      <c r="Z12" s="38">
        <f t="shared" si="0"/>
        <v>0</v>
      </c>
      <c r="AA12" s="38">
        <f t="shared" si="0"/>
        <v>0</v>
      </c>
      <c r="AB12" s="38">
        <f t="shared" si="0"/>
        <v>0</v>
      </c>
      <c r="AC12" s="38">
        <f t="shared" si="0"/>
        <v>0</v>
      </c>
      <c r="AD12" s="38">
        <f t="shared" si="0"/>
        <v>0</v>
      </c>
      <c r="AE12" s="38">
        <f t="shared" si="0"/>
        <v>0</v>
      </c>
      <c r="AF12" s="38">
        <f t="shared" si="0"/>
        <v>0</v>
      </c>
      <c r="AG12" s="41">
        <f t="shared" si="1"/>
        <v>0</v>
      </c>
      <c r="AH12" s="41">
        <f t="shared" si="2"/>
        <v>0</v>
      </c>
    </row>
    <row r="13" spans="1:34" ht="18.75" customHeight="1">
      <c r="A13" s="43">
        <v>3</v>
      </c>
      <c r="B13" s="43"/>
      <c r="C13" s="43"/>
      <c r="D13" s="43"/>
      <c r="E13" s="51"/>
      <c r="F13" s="43"/>
      <c r="G13" s="43"/>
      <c r="H13" s="43"/>
      <c r="I13" s="45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8">
        <f t="shared" si="0"/>
        <v>0</v>
      </c>
      <c r="V13" s="38">
        <f t="shared" si="0"/>
        <v>0</v>
      </c>
      <c r="W13" s="38">
        <f t="shared" si="0"/>
        <v>0</v>
      </c>
      <c r="X13" s="38">
        <f t="shared" si="0"/>
        <v>0</v>
      </c>
      <c r="Y13" s="38">
        <f t="shared" si="0"/>
        <v>0</v>
      </c>
      <c r="Z13" s="38">
        <f t="shared" si="0"/>
        <v>0</v>
      </c>
      <c r="AA13" s="38">
        <f t="shared" si="0"/>
        <v>0</v>
      </c>
      <c r="AB13" s="38">
        <f t="shared" si="0"/>
        <v>0</v>
      </c>
      <c r="AC13" s="38">
        <f t="shared" si="0"/>
        <v>0</v>
      </c>
      <c r="AD13" s="38">
        <f t="shared" si="0"/>
        <v>0</v>
      </c>
      <c r="AE13" s="38">
        <f t="shared" si="0"/>
        <v>0</v>
      </c>
      <c r="AF13" s="38">
        <f t="shared" si="0"/>
        <v>0</v>
      </c>
      <c r="AG13" s="41">
        <f t="shared" si="1"/>
        <v>0</v>
      </c>
      <c r="AH13" s="41">
        <f t="shared" si="2"/>
        <v>0</v>
      </c>
    </row>
    <row r="14" spans="1:34" ht="18.75" customHeight="1">
      <c r="A14" s="43">
        <v>4</v>
      </c>
      <c r="B14" s="43"/>
      <c r="C14" s="43"/>
      <c r="D14" s="43"/>
      <c r="E14" s="51"/>
      <c r="F14" s="43"/>
      <c r="G14" s="43"/>
      <c r="H14" s="43"/>
      <c r="I14" s="45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8">
        <f t="shared" si="0"/>
        <v>0</v>
      </c>
      <c r="V14" s="38">
        <f t="shared" si="0"/>
        <v>0</v>
      </c>
      <c r="W14" s="38">
        <f t="shared" si="0"/>
        <v>0</v>
      </c>
      <c r="X14" s="38">
        <f t="shared" si="0"/>
        <v>0</v>
      </c>
      <c r="Y14" s="38">
        <f t="shared" si="0"/>
        <v>0</v>
      </c>
      <c r="Z14" s="38">
        <f t="shared" si="0"/>
        <v>0</v>
      </c>
      <c r="AA14" s="38">
        <f t="shared" si="0"/>
        <v>0</v>
      </c>
      <c r="AB14" s="38">
        <f t="shared" si="0"/>
        <v>0</v>
      </c>
      <c r="AC14" s="38">
        <f t="shared" si="0"/>
        <v>0</v>
      </c>
      <c r="AD14" s="38">
        <f t="shared" si="0"/>
        <v>0</v>
      </c>
      <c r="AE14" s="38">
        <f t="shared" si="0"/>
        <v>0</v>
      </c>
      <c r="AF14" s="38">
        <f t="shared" si="0"/>
        <v>0</v>
      </c>
      <c r="AG14" s="41">
        <f t="shared" si="1"/>
        <v>0</v>
      </c>
      <c r="AH14" s="41">
        <f t="shared" si="2"/>
        <v>0</v>
      </c>
    </row>
    <row r="15" spans="1:34" ht="18.75" customHeight="1">
      <c r="A15" s="43">
        <v>5</v>
      </c>
      <c r="B15" s="43"/>
      <c r="C15" s="43"/>
      <c r="D15" s="43"/>
      <c r="E15" s="51"/>
      <c r="F15" s="43"/>
      <c r="G15" s="43"/>
      <c r="H15" s="43"/>
      <c r="I15" s="45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8">
        <f t="shared" si="0"/>
        <v>0</v>
      </c>
      <c r="V15" s="38">
        <f t="shared" si="0"/>
        <v>0</v>
      </c>
      <c r="W15" s="38">
        <f t="shared" si="0"/>
        <v>0</v>
      </c>
      <c r="X15" s="38">
        <f t="shared" si="0"/>
        <v>0</v>
      </c>
      <c r="Y15" s="38">
        <f t="shared" si="0"/>
        <v>0</v>
      </c>
      <c r="Z15" s="38">
        <f t="shared" si="0"/>
        <v>0</v>
      </c>
      <c r="AA15" s="38">
        <f t="shared" si="0"/>
        <v>0</v>
      </c>
      <c r="AB15" s="38">
        <f t="shared" si="0"/>
        <v>0</v>
      </c>
      <c r="AC15" s="38">
        <f t="shared" si="0"/>
        <v>0</v>
      </c>
      <c r="AD15" s="38">
        <f t="shared" si="0"/>
        <v>0</v>
      </c>
      <c r="AE15" s="38">
        <f t="shared" si="0"/>
        <v>0</v>
      </c>
      <c r="AF15" s="38">
        <f t="shared" si="0"/>
        <v>0</v>
      </c>
      <c r="AG15" s="41">
        <f t="shared" si="1"/>
        <v>0</v>
      </c>
      <c r="AH15" s="41">
        <f t="shared" si="2"/>
        <v>0</v>
      </c>
    </row>
    <row r="16" spans="1:34" ht="18.75" customHeight="1">
      <c r="A16" s="43">
        <v>6</v>
      </c>
      <c r="B16" s="43"/>
      <c r="C16" s="43"/>
      <c r="D16" s="43"/>
      <c r="E16" s="51"/>
      <c r="F16" s="43"/>
      <c r="G16" s="43"/>
      <c r="H16" s="43"/>
      <c r="I16" s="45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 t="shared" si="0"/>
        <v>0</v>
      </c>
      <c r="AA16" s="38">
        <f t="shared" si="0"/>
        <v>0</v>
      </c>
      <c r="AB16" s="38">
        <f t="shared" si="0"/>
        <v>0</v>
      </c>
      <c r="AC16" s="38">
        <f t="shared" si="0"/>
        <v>0</v>
      </c>
      <c r="AD16" s="38">
        <f t="shared" si="0"/>
        <v>0</v>
      </c>
      <c r="AE16" s="38">
        <f t="shared" si="0"/>
        <v>0</v>
      </c>
      <c r="AF16" s="38">
        <f t="shared" si="0"/>
        <v>0</v>
      </c>
      <c r="AG16" s="41">
        <f t="shared" si="1"/>
        <v>0</v>
      </c>
      <c r="AH16" s="41">
        <f t="shared" si="2"/>
        <v>0</v>
      </c>
    </row>
    <row r="17" spans="1:34" ht="18.75" customHeight="1">
      <c r="A17" s="43">
        <v>7</v>
      </c>
      <c r="B17" s="43"/>
      <c r="C17" s="43"/>
      <c r="D17" s="43"/>
      <c r="E17" s="51"/>
      <c r="F17" s="43"/>
      <c r="G17" s="43"/>
      <c r="H17" s="43"/>
      <c r="I17" s="45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 t="shared" si="0"/>
        <v>0</v>
      </c>
      <c r="AA17" s="38">
        <f t="shared" si="0"/>
        <v>0</v>
      </c>
      <c r="AB17" s="38">
        <f t="shared" si="0"/>
        <v>0</v>
      </c>
      <c r="AC17" s="38">
        <f t="shared" si="0"/>
        <v>0</v>
      </c>
      <c r="AD17" s="38">
        <f t="shared" si="0"/>
        <v>0</v>
      </c>
      <c r="AE17" s="38">
        <f t="shared" si="0"/>
        <v>0</v>
      </c>
      <c r="AF17" s="38">
        <f t="shared" si="0"/>
        <v>0</v>
      </c>
      <c r="AG17" s="41">
        <f t="shared" si="1"/>
        <v>0</v>
      </c>
      <c r="AH17" s="41">
        <f t="shared" si="2"/>
        <v>0</v>
      </c>
    </row>
    <row r="18" spans="1:34" ht="18.75" customHeight="1">
      <c r="A18" s="43">
        <v>8</v>
      </c>
      <c r="B18" s="43"/>
      <c r="C18" s="43"/>
      <c r="D18" s="43"/>
      <c r="E18" s="51"/>
      <c r="F18" s="43"/>
      <c r="G18" s="43"/>
      <c r="H18" s="43"/>
      <c r="I18" s="45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 t="shared" si="0"/>
        <v>0</v>
      </c>
      <c r="AA18" s="38">
        <f t="shared" si="0"/>
        <v>0</v>
      </c>
      <c r="AB18" s="38">
        <f t="shared" si="0"/>
        <v>0</v>
      </c>
      <c r="AC18" s="38">
        <f t="shared" si="0"/>
        <v>0</v>
      </c>
      <c r="AD18" s="38">
        <f t="shared" si="0"/>
        <v>0</v>
      </c>
      <c r="AE18" s="38">
        <f t="shared" si="0"/>
        <v>0</v>
      </c>
      <c r="AF18" s="38">
        <f t="shared" si="0"/>
        <v>0</v>
      </c>
      <c r="AG18" s="41">
        <f t="shared" si="1"/>
        <v>0</v>
      </c>
      <c r="AH18" s="41">
        <f t="shared" si="2"/>
        <v>0</v>
      </c>
    </row>
    <row r="19" spans="1:34" ht="18.75" customHeight="1">
      <c r="A19" s="43">
        <v>9</v>
      </c>
      <c r="B19" s="43"/>
      <c r="C19" s="43"/>
      <c r="D19" s="43"/>
      <c r="E19" s="51"/>
      <c r="F19" s="43"/>
      <c r="G19" s="43"/>
      <c r="H19" s="43"/>
      <c r="I19" s="45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 t="shared" si="0"/>
        <v>0</v>
      </c>
      <c r="AA19" s="38">
        <f t="shared" si="0"/>
        <v>0</v>
      </c>
      <c r="AB19" s="38">
        <f t="shared" si="0"/>
        <v>0</v>
      </c>
      <c r="AC19" s="38">
        <f t="shared" si="0"/>
        <v>0</v>
      </c>
      <c r="AD19" s="38">
        <f t="shared" si="0"/>
        <v>0</v>
      </c>
      <c r="AE19" s="38">
        <f t="shared" si="0"/>
        <v>0</v>
      </c>
      <c r="AF19" s="38">
        <f t="shared" si="0"/>
        <v>0</v>
      </c>
      <c r="AG19" s="41">
        <f t="shared" si="1"/>
        <v>0</v>
      </c>
      <c r="AH19" s="41">
        <f t="shared" si="2"/>
        <v>0</v>
      </c>
    </row>
    <row r="20" spans="1:34" ht="18.75" customHeight="1">
      <c r="A20" s="43">
        <v>10</v>
      </c>
      <c r="B20" s="43"/>
      <c r="C20" s="43"/>
      <c r="D20" s="43"/>
      <c r="E20" s="51"/>
      <c r="F20" s="43"/>
      <c r="G20" s="43"/>
      <c r="H20" s="43"/>
      <c r="I20" s="45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8">
        <f t="shared" si="0"/>
        <v>0</v>
      </c>
      <c r="V20" s="38">
        <f t="shared" si="0"/>
        <v>0</v>
      </c>
      <c r="W20" s="38">
        <f t="shared" si="0"/>
        <v>0</v>
      </c>
      <c r="X20" s="38">
        <f t="shared" si="0"/>
        <v>0</v>
      </c>
      <c r="Y20" s="38">
        <f t="shared" si="0"/>
        <v>0</v>
      </c>
      <c r="Z20" s="38">
        <f t="shared" si="0"/>
        <v>0</v>
      </c>
      <c r="AA20" s="38">
        <f t="shared" si="0"/>
        <v>0</v>
      </c>
      <c r="AB20" s="38">
        <f t="shared" si="0"/>
        <v>0</v>
      </c>
      <c r="AC20" s="38">
        <f t="shared" si="0"/>
        <v>0</v>
      </c>
      <c r="AD20" s="38">
        <f t="shared" si="0"/>
        <v>0</v>
      </c>
      <c r="AE20" s="38">
        <f t="shared" si="0"/>
        <v>0</v>
      </c>
      <c r="AF20" s="38">
        <f t="shared" si="0"/>
        <v>0</v>
      </c>
      <c r="AG20" s="41">
        <f t="shared" si="1"/>
        <v>0</v>
      </c>
      <c r="AH20" s="41">
        <f t="shared" si="2"/>
        <v>0</v>
      </c>
    </row>
    <row r="21" spans="1:34" ht="18.75" customHeight="1">
      <c r="A21" s="43">
        <v>11</v>
      </c>
      <c r="B21" s="43"/>
      <c r="C21" s="43"/>
      <c r="D21" s="43"/>
      <c r="E21" s="51"/>
      <c r="F21" s="43"/>
      <c r="G21" s="43"/>
      <c r="H21" s="43"/>
      <c r="I21" s="4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8">
        <f t="shared" si="0"/>
        <v>0</v>
      </c>
      <c r="V21" s="38">
        <f t="shared" si="0"/>
        <v>0</v>
      </c>
      <c r="W21" s="38">
        <f t="shared" si="0"/>
        <v>0</v>
      </c>
      <c r="X21" s="38">
        <f t="shared" si="0"/>
        <v>0</v>
      </c>
      <c r="Y21" s="38">
        <f t="shared" si="0"/>
        <v>0</v>
      </c>
      <c r="Z21" s="38">
        <f t="shared" si="0"/>
        <v>0</v>
      </c>
      <c r="AA21" s="38">
        <f t="shared" si="0"/>
        <v>0</v>
      </c>
      <c r="AB21" s="38">
        <f t="shared" si="0"/>
        <v>0</v>
      </c>
      <c r="AC21" s="38">
        <f t="shared" si="0"/>
        <v>0</v>
      </c>
      <c r="AD21" s="38">
        <f t="shared" si="0"/>
        <v>0</v>
      </c>
      <c r="AE21" s="38">
        <f t="shared" si="0"/>
        <v>0</v>
      </c>
      <c r="AF21" s="38">
        <f t="shared" si="0"/>
        <v>0</v>
      </c>
      <c r="AG21" s="41">
        <f t="shared" si="1"/>
        <v>0</v>
      </c>
      <c r="AH21" s="41">
        <f t="shared" si="2"/>
        <v>0</v>
      </c>
    </row>
    <row r="22" spans="1:34" ht="18.75" customHeight="1">
      <c r="A22" s="43">
        <v>12</v>
      </c>
      <c r="B22" s="43"/>
      <c r="C22" s="43"/>
      <c r="D22" s="43"/>
      <c r="E22" s="51"/>
      <c r="F22" s="43"/>
      <c r="G22" s="43"/>
      <c r="H22" s="43"/>
      <c r="I22" s="45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8">
        <f t="shared" si="0"/>
        <v>0</v>
      </c>
      <c r="V22" s="38">
        <f t="shared" si="0"/>
        <v>0</v>
      </c>
      <c r="W22" s="38">
        <f t="shared" si="0"/>
        <v>0</v>
      </c>
      <c r="X22" s="38">
        <f t="shared" si="0"/>
        <v>0</v>
      </c>
      <c r="Y22" s="38">
        <f t="shared" si="0"/>
        <v>0</v>
      </c>
      <c r="Z22" s="38">
        <f t="shared" si="0"/>
        <v>0</v>
      </c>
      <c r="AA22" s="38">
        <f t="shared" si="0"/>
        <v>0</v>
      </c>
      <c r="AB22" s="38">
        <f t="shared" si="0"/>
        <v>0</v>
      </c>
      <c r="AC22" s="38">
        <f t="shared" si="0"/>
        <v>0</v>
      </c>
      <c r="AD22" s="38">
        <f t="shared" si="0"/>
        <v>0</v>
      </c>
      <c r="AE22" s="38">
        <f t="shared" si="0"/>
        <v>0</v>
      </c>
      <c r="AF22" s="38">
        <f t="shared" si="0"/>
        <v>0</v>
      </c>
      <c r="AG22" s="41">
        <f t="shared" si="1"/>
        <v>0</v>
      </c>
      <c r="AH22" s="41">
        <f t="shared" si="2"/>
        <v>0</v>
      </c>
    </row>
    <row r="23" spans="1:34" ht="18.75" customHeight="1">
      <c r="A23" s="43">
        <v>13</v>
      </c>
      <c r="B23" s="43"/>
      <c r="C23" s="43"/>
      <c r="D23" s="43"/>
      <c r="E23" s="51"/>
      <c r="F23" s="43"/>
      <c r="G23" s="43"/>
      <c r="H23" s="43"/>
      <c r="I23" s="45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8">
        <f t="shared" si="0"/>
        <v>0</v>
      </c>
      <c r="V23" s="38">
        <f t="shared" si="0"/>
        <v>0</v>
      </c>
      <c r="W23" s="38">
        <f t="shared" si="0"/>
        <v>0</v>
      </c>
      <c r="X23" s="38">
        <f t="shared" si="0"/>
        <v>0</v>
      </c>
      <c r="Y23" s="38">
        <f t="shared" si="0"/>
        <v>0</v>
      </c>
      <c r="Z23" s="38">
        <f t="shared" si="0"/>
        <v>0</v>
      </c>
      <c r="AA23" s="38">
        <f t="shared" si="0"/>
        <v>0</v>
      </c>
      <c r="AB23" s="38">
        <f t="shared" si="0"/>
        <v>0</v>
      </c>
      <c r="AC23" s="38">
        <f t="shared" si="0"/>
        <v>0</v>
      </c>
      <c r="AD23" s="38">
        <f t="shared" si="0"/>
        <v>0</v>
      </c>
      <c r="AE23" s="38">
        <f t="shared" si="0"/>
        <v>0</v>
      </c>
      <c r="AF23" s="38">
        <f t="shared" si="0"/>
        <v>0</v>
      </c>
      <c r="AG23" s="41">
        <f t="shared" si="1"/>
        <v>0</v>
      </c>
      <c r="AH23" s="41">
        <f t="shared" si="2"/>
        <v>0</v>
      </c>
    </row>
    <row r="24" spans="1:34" ht="18.75" customHeight="1">
      <c r="A24" s="43">
        <v>14</v>
      </c>
      <c r="B24" s="43"/>
      <c r="C24" s="43"/>
      <c r="D24" s="43"/>
      <c r="E24" s="51"/>
      <c r="F24" s="43"/>
      <c r="G24" s="43"/>
      <c r="H24" s="43"/>
      <c r="I24" s="45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8">
        <f t="shared" si="0"/>
        <v>0</v>
      </c>
      <c r="V24" s="38">
        <f t="shared" si="0"/>
        <v>0</v>
      </c>
      <c r="W24" s="38">
        <f t="shared" si="0"/>
        <v>0</v>
      </c>
      <c r="X24" s="38">
        <f t="shared" si="0"/>
        <v>0</v>
      </c>
      <c r="Y24" s="38">
        <f t="shared" si="0"/>
        <v>0</v>
      </c>
      <c r="Z24" s="38">
        <f t="shared" si="0"/>
        <v>0</v>
      </c>
      <c r="AA24" s="38">
        <f t="shared" si="0"/>
        <v>0</v>
      </c>
      <c r="AB24" s="38">
        <f t="shared" si="0"/>
        <v>0</v>
      </c>
      <c r="AC24" s="38">
        <f t="shared" si="0"/>
        <v>0</v>
      </c>
      <c r="AD24" s="38">
        <f t="shared" si="0"/>
        <v>0</v>
      </c>
      <c r="AE24" s="38">
        <f t="shared" si="0"/>
        <v>0</v>
      </c>
      <c r="AF24" s="38">
        <f t="shared" si="0"/>
        <v>0</v>
      </c>
      <c r="AG24" s="41">
        <f t="shared" si="1"/>
        <v>0</v>
      </c>
      <c r="AH24" s="41">
        <f t="shared" si="2"/>
        <v>0</v>
      </c>
    </row>
    <row r="25" spans="1:34" ht="18.75" customHeight="1">
      <c r="A25" s="43">
        <v>15</v>
      </c>
      <c r="B25" s="43"/>
      <c r="C25" s="43"/>
      <c r="D25" s="43"/>
      <c r="E25" s="51"/>
      <c r="F25" s="43"/>
      <c r="G25" s="43"/>
      <c r="H25" s="43"/>
      <c r="I25" s="45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8">
        <f t="shared" si="0"/>
        <v>0</v>
      </c>
      <c r="V25" s="38">
        <f t="shared" si="0"/>
        <v>0</v>
      </c>
      <c r="W25" s="38">
        <f t="shared" si="0"/>
        <v>0</v>
      </c>
      <c r="X25" s="38">
        <f t="shared" si="0"/>
        <v>0</v>
      </c>
      <c r="Y25" s="38">
        <f t="shared" si="0"/>
        <v>0</v>
      </c>
      <c r="Z25" s="38">
        <f t="shared" si="0"/>
        <v>0</v>
      </c>
      <c r="AA25" s="38">
        <f t="shared" si="0"/>
        <v>0</v>
      </c>
      <c r="AB25" s="38">
        <f t="shared" si="0"/>
        <v>0</v>
      </c>
      <c r="AC25" s="38">
        <f t="shared" si="0"/>
        <v>0</v>
      </c>
      <c r="AD25" s="38">
        <f t="shared" si="0"/>
        <v>0</v>
      </c>
      <c r="AE25" s="38">
        <f t="shared" si="0"/>
        <v>0</v>
      </c>
      <c r="AF25" s="38">
        <f t="shared" si="0"/>
        <v>0</v>
      </c>
      <c r="AG25" s="41">
        <f t="shared" si="1"/>
        <v>0</v>
      </c>
      <c r="AH25" s="41">
        <f t="shared" si="2"/>
        <v>0</v>
      </c>
    </row>
    <row r="26" spans="1:34" ht="18.75" customHeight="1">
      <c r="A26" s="43">
        <v>16</v>
      </c>
      <c r="B26" s="43"/>
      <c r="C26" s="43"/>
      <c r="D26" s="43"/>
      <c r="E26" s="51"/>
      <c r="F26" s="43"/>
      <c r="G26" s="43"/>
      <c r="H26" s="43"/>
      <c r="I26" s="45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8">
        <f t="shared" si="0"/>
        <v>0</v>
      </c>
      <c r="V26" s="38">
        <f t="shared" si="0"/>
        <v>0</v>
      </c>
      <c r="W26" s="38">
        <f t="shared" si="0"/>
        <v>0</v>
      </c>
      <c r="X26" s="38">
        <f t="shared" si="0"/>
        <v>0</v>
      </c>
      <c r="Y26" s="38">
        <f t="shared" si="0"/>
        <v>0</v>
      </c>
      <c r="Z26" s="38">
        <f t="shared" si="0"/>
        <v>0</v>
      </c>
      <c r="AA26" s="38">
        <f t="shared" si="0"/>
        <v>0</v>
      </c>
      <c r="AB26" s="38">
        <f t="shared" si="0"/>
        <v>0</v>
      </c>
      <c r="AC26" s="38">
        <f t="shared" si="0"/>
        <v>0</v>
      </c>
      <c r="AD26" s="38">
        <f t="shared" si="0"/>
        <v>0</v>
      </c>
      <c r="AE26" s="38">
        <f t="shared" si="0"/>
        <v>0</v>
      </c>
      <c r="AF26" s="38">
        <f t="shared" si="0"/>
        <v>0</v>
      </c>
      <c r="AG26" s="41">
        <f t="shared" si="1"/>
        <v>0</v>
      </c>
      <c r="AH26" s="41">
        <f t="shared" si="2"/>
        <v>0</v>
      </c>
    </row>
    <row r="27" spans="1:34" ht="18.75" customHeight="1">
      <c r="A27" s="43">
        <v>17</v>
      </c>
      <c r="B27" s="43"/>
      <c r="C27" s="43"/>
      <c r="D27" s="43"/>
      <c r="E27" s="51"/>
      <c r="F27" s="43"/>
      <c r="G27" s="43"/>
      <c r="H27" s="43"/>
      <c r="I27" s="45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8">
        <f t="shared" si="0"/>
        <v>0</v>
      </c>
      <c r="V27" s="38">
        <f t="shared" si="0"/>
        <v>0</v>
      </c>
      <c r="W27" s="38">
        <f t="shared" si="0"/>
        <v>0</v>
      </c>
      <c r="X27" s="38">
        <f t="shared" si="0"/>
        <v>0</v>
      </c>
      <c r="Y27" s="38">
        <f t="shared" si="0"/>
        <v>0</v>
      </c>
      <c r="Z27" s="38">
        <f t="shared" si="0"/>
        <v>0</v>
      </c>
      <c r="AA27" s="38">
        <f t="shared" si="0"/>
        <v>0</v>
      </c>
      <c r="AB27" s="38">
        <f t="shared" si="0"/>
        <v>0</v>
      </c>
      <c r="AC27" s="38">
        <f t="shared" si="0"/>
        <v>0</v>
      </c>
      <c r="AD27" s="38">
        <f t="shared" si="0"/>
        <v>0</v>
      </c>
      <c r="AE27" s="38">
        <f t="shared" si="0"/>
        <v>0</v>
      </c>
      <c r="AF27" s="38">
        <f t="shared" si="0"/>
        <v>0</v>
      </c>
      <c r="AG27" s="41">
        <f t="shared" si="1"/>
        <v>0</v>
      </c>
      <c r="AH27" s="41">
        <f t="shared" si="2"/>
        <v>0</v>
      </c>
    </row>
    <row r="28" spans="1:34" ht="18.75" customHeight="1">
      <c r="A28" s="43">
        <v>18</v>
      </c>
      <c r="B28" s="43"/>
      <c r="C28" s="43"/>
      <c r="D28" s="43"/>
      <c r="E28" s="51"/>
      <c r="F28" s="43"/>
      <c r="G28" s="43"/>
      <c r="H28" s="43"/>
      <c r="I28" s="45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8">
        <f t="shared" si="0"/>
        <v>0</v>
      </c>
      <c r="V28" s="38">
        <f t="shared" si="0"/>
        <v>0</v>
      </c>
      <c r="W28" s="38">
        <f t="shared" si="0"/>
        <v>0</v>
      </c>
      <c r="X28" s="38">
        <f t="shared" si="0"/>
        <v>0</v>
      </c>
      <c r="Y28" s="38">
        <f t="shared" si="0"/>
        <v>0</v>
      </c>
      <c r="Z28" s="38">
        <f t="shared" si="0"/>
        <v>0</v>
      </c>
      <c r="AA28" s="38">
        <f t="shared" si="0"/>
        <v>0</v>
      </c>
      <c r="AB28" s="38">
        <f t="shared" si="0"/>
        <v>0</v>
      </c>
      <c r="AC28" s="38">
        <f t="shared" si="0"/>
        <v>0</v>
      </c>
      <c r="AD28" s="38">
        <f t="shared" si="0"/>
        <v>0</v>
      </c>
      <c r="AE28" s="38">
        <f t="shared" si="0"/>
        <v>0</v>
      </c>
      <c r="AF28" s="38">
        <f t="shared" si="0"/>
        <v>0</v>
      </c>
      <c r="AG28" s="41">
        <f t="shared" si="1"/>
        <v>0</v>
      </c>
      <c r="AH28" s="41">
        <f t="shared" si="2"/>
        <v>0</v>
      </c>
    </row>
    <row r="29" spans="1:34" ht="18.75" customHeight="1">
      <c r="A29" s="43">
        <v>19</v>
      </c>
      <c r="B29" s="43"/>
      <c r="C29" s="43"/>
      <c r="D29" s="43"/>
      <c r="E29" s="51"/>
      <c r="F29" s="43"/>
      <c r="G29" s="43"/>
      <c r="H29" s="43"/>
      <c r="I29" s="45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8">
        <f t="shared" si="0"/>
        <v>0</v>
      </c>
      <c r="V29" s="38">
        <f t="shared" si="0"/>
        <v>0</v>
      </c>
      <c r="W29" s="38">
        <f t="shared" si="0"/>
        <v>0</v>
      </c>
      <c r="X29" s="38">
        <f t="shared" si="0"/>
        <v>0</v>
      </c>
      <c r="Y29" s="38">
        <f t="shared" si="0"/>
        <v>0</v>
      </c>
      <c r="Z29" s="38">
        <f t="shared" si="0"/>
        <v>0</v>
      </c>
      <c r="AA29" s="38">
        <f t="shared" si="0"/>
        <v>0</v>
      </c>
      <c r="AB29" s="38">
        <f t="shared" si="0"/>
        <v>0</v>
      </c>
      <c r="AC29" s="38">
        <f t="shared" si="0"/>
        <v>0</v>
      </c>
      <c r="AD29" s="38">
        <f t="shared" si="0"/>
        <v>0</v>
      </c>
      <c r="AE29" s="38">
        <f t="shared" si="0"/>
        <v>0</v>
      </c>
      <c r="AF29" s="38">
        <f t="shared" si="0"/>
        <v>0</v>
      </c>
      <c r="AG29" s="41">
        <f t="shared" si="1"/>
        <v>0</v>
      </c>
      <c r="AH29" s="41">
        <f t="shared" si="2"/>
        <v>0</v>
      </c>
    </row>
    <row r="30" spans="1:34" ht="18.75" customHeight="1">
      <c r="A30" s="43">
        <v>20</v>
      </c>
      <c r="B30" s="43"/>
      <c r="C30" s="43"/>
      <c r="D30" s="43"/>
      <c r="E30" s="51"/>
      <c r="F30" s="43"/>
      <c r="G30" s="43"/>
      <c r="H30" s="43"/>
      <c r="I30" s="45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8">
        <f t="shared" si="0"/>
        <v>0</v>
      </c>
      <c r="V30" s="38">
        <f t="shared" si="0"/>
        <v>0</v>
      </c>
      <c r="W30" s="38">
        <f t="shared" si="0"/>
        <v>0</v>
      </c>
      <c r="X30" s="38">
        <f t="shared" si="0"/>
        <v>0</v>
      </c>
      <c r="Y30" s="38">
        <f t="shared" si="0"/>
        <v>0</v>
      </c>
      <c r="Z30" s="38">
        <f t="shared" si="0"/>
        <v>0</v>
      </c>
      <c r="AA30" s="38">
        <f t="shared" si="0"/>
        <v>0</v>
      </c>
      <c r="AB30" s="38">
        <f t="shared" si="0"/>
        <v>0</v>
      </c>
      <c r="AC30" s="38">
        <f t="shared" si="0"/>
        <v>0</v>
      </c>
      <c r="AD30" s="38">
        <f t="shared" si="0"/>
        <v>0</v>
      </c>
      <c r="AE30" s="38">
        <f t="shared" si="0"/>
        <v>0</v>
      </c>
      <c r="AF30" s="38">
        <f t="shared" si="0"/>
        <v>0</v>
      </c>
      <c r="AG30" s="41">
        <f t="shared" si="1"/>
        <v>0</v>
      </c>
      <c r="AH30" s="41">
        <f t="shared" si="2"/>
        <v>0</v>
      </c>
    </row>
    <row r="31" spans="1:34" ht="18.75" customHeight="1">
      <c r="A31" s="43"/>
      <c r="B31" s="43"/>
      <c r="C31" s="43"/>
      <c r="D31" s="43"/>
      <c r="E31" s="51"/>
      <c r="F31" s="43"/>
      <c r="G31" s="43"/>
      <c r="H31" s="43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8">
        <f t="shared" si="0"/>
        <v>0</v>
      </c>
      <c r="V31" s="38">
        <f t="shared" si="0"/>
        <v>0</v>
      </c>
      <c r="W31" s="38">
        <f t="shared" si="0"/>
        <v>0</v>
      </c>
      <c r="X31" s="38">
        <f t="shared" si="0"/>
        <v>0</v>
      </c>
      <c r="Y31" s="38">
        <f t="shared" si="0"/>
        <v>0</v>
      </c>
      <c r="Z31" s="38">
        <f t="shared" si="0"/>
        <v>0</v>
      </c>
      <c r="AA31" s="38">
        <f t="shared" si="0"/>
        <v>0</v>
      </c>
      <c r="AB31" s="38">
        <f t="shared" si="0"/>
        <v>0</v>
      </c>
      <c r="AC31" s="38">
        <f t="shared" si="0"/>
        <v>0</v>
      </c>
      <c r="AD31" s="38">
        <f t="shared" si="0"/>
        <v>0</v>
      </c>
      <c r="AE31" s="38">
        <f t="shared" si="0"/>
        <v>0</v>
      </c>
      <c r="AF31" s="38">
        <f t="shared" si="0"/>
        <v>0</v>
      </c>
      <c r="AG31" s="41">
        <f t="shared" si="1"/>
        <v>0</v>
      </c>
      <c r="AH31" s="41">
        <f t="shared" si="2"/>
        <v>0</v>
      </c>
    </row>
    <row r="32" spans="1:34">
      <c r="H32" s="1" t="s">
        <v>25</v>
      </c>
    </row>
  </sheetData>
  <autoFilter ref="A10:AH31">
    <sortState ref="A11:AH21">
      <sortCondition ref="I11:I21"/>
    </sortState>
  </autoFilter>
  <mergeCells count="36">
    <mergeCell ref="U8:AF8"/>
    <mergeCell ref="AG8:AH8"/>
    <mergeCell ref="O6:Q6"/>
    <mergeCell ref="R6:T6"/>
    <mergeCell ref="C8:C10"/>
    <mergeCell ref="D8:D10"/>
    <mergeCell ref="F8:F10"/>
    <mergeCell ref="G8:G10"/>
    <mergeCell ref="I8:T8"/>
    <mergeCell ref="O4:Q4"/>
    <mergeCell ref="R4:T4"/>
    <mergeCell ref="U4:V4"/>
    <mergeCell ref="W4:X4"/>
    <mergeCell ref="Y4:Z4"/>
    <mergeCell ref="O5:Q5"/>
    <mergeCell ref="R5:T5"/>
    <mergeCell ref="Y2:Z2"/>
    <mergeCell ref="A3:D3"/>
    <mergeCell ref="E3:J3"/>
    <mergeCell ref="O3:Q3"/>
    <mergeCell ref="R3:T3"/>
    <mergeCell ref="U3:V3"/>
    <mergeCell ref="W3:X3"/>
    <mergeCell ref="Y3:Z3"/>
    <mergeCell ref="A2:D2"/>
    <mergeCell ref="E2:J2"/>
    <mergeCell ref="O2:Q2"/>
    <mergeCell ref="R2:T2"/>
    <mergeCell ref="U2:V2"/>
    <mergeCell ref="W2:X2"/>
    <mergeCell ref="Y1:Z1"/>
    <mergeCell ref="A1:J1"/>
    <mergeCell ref="O1:Q1"/>
    <mergeCell ref="R1:T1"/>
    <mergeCell ref="U1:V1"/>
    <mergeCell ref="W1:X1"/>
  </mergeCells>
  <phoneticPr fontId="16"/>
  <dataValidations count="3">
    <dataValidation type="list" allowBlank="1" showInputMessage="1" showErrorMessage="1" sqref="P1 P3:P6">
      <formula1>"15,35,10,5"</formula1>
    </dataValidation>
    <dataValidation type="list" imeMode="halfAlpha" allowBlank="1" showInputMessage="1" showErrorMessage="1" sqref="H1:H1048576">
      <formula1>"450,1050,150"</formula1>
    </dataValidation>
    <dataValidation type="list" allowBlank="1" showInputMessage="1" showErrorMessage="1" sqref="E11 E13 E15:E31">
      <formula1>"富山,大川筋,後川,八束,西土佐"</formula1>
    </dataValidation>
  </dataValidations>
  <pageMargins left="0.7" right="0.7" top="0.75" bottom="0.75" header="0.3" footer="0.3"/>
  <pageSetup paperSize="9" scale="56" fitToHeight="0" orientation="landscape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事業所名</vt:lpstr>
      <vt:lpstr>事業所名 (小多機用)</vt:lpstr>
      <vt:lpstr>記入例</vt:lpstr>
      <vt:lpstr>記入例(小多機用)</vt:lpstr>
      <vt:lpstr>事業所名!Print_Area</vt:lpstr>
      <vt:lpstr>記入例!Print_Titles</vt:lpstr>
      <vt:lpstr>'記入例(小多機用)'!Print_Titles</vt:lpstr>
      <vt:lpstr>事業所名!Print_Titles</vt:lpstr>
      <vt:lpstr>'事業所名 (小多機用)'!Print_Titles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476942</dc:creator>
  <cp:lastModifiedBy>Hewlett-Packard Company</cp:lastModifiedBy>
  <cp:lastPrinted>2024-03-07T01:02:03Z</cp:lastPrinted>
  <dcterms:created xsi:type="dcterms:W3CDTF">2023-06-08T07:54:53Z</dcterms:created>
  <dcterms:modified xsi:type="dcterms:W3CDTF">2025-03-06T06:46:45Z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2024-02-20T00:07:47Z</vt:filetime>
  </property>
</Properties>
</file>